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8_{4E8A5F34-F2D5-4B89-8E60-0143E4D4499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29020" windowHeight="1582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5" l="1"/>
  <c r="J5" i="5"/>
  <c r="V6" i="5"/>
  <c r="J6" i="5"/>
  <c r="V7" i="5"/>
  <c r="J7" i="5"/>
  <c r="V8" i="5"/>
  <c r="J8" i="5"/>
  <c r="V9" i="5"/>
  <c r="J9" i="5"/>
  <c r="V10" i="5"/>
  <c r="J10" i="5"/>
  <c r="V11" i="5"/>
  <c r="J11" i="5"/>
  <c r="V12" i="5"/>
  <c r="J12" i="5"/>
  <c r="V13" i="5"/>
  <c r="J13" i="5"/>
  <c r="V14" i="5"/>
  <c r="J14" i="5"/>
  <c r="V15" i="5"/>
  <c r="J15" i="5"/>
  <c r="V16" i="5"/>
  <c r="J16" i="5"/>
  <c r="V17" i="5"/>
  <c r="J17" i="5"/>
  <c r="V18" i="5"/>
  <c r="J18" i="5"/>
  <c r="V19" i="5"/>
  <c r="J19" i="5"/>
  <c r="V20" i="5"/>
  <c r="J20" i="5"/>
  <c r="V21" i="5"/>
  <c r="J21" i="5"/>
  <c r="V22" i="5"/>
  <c r="J22" i="5"/>
  <c r="V23" i="5"/>
  <c r="J23" i="5"/>
  <c r="V24" i="5"/>
  <c r="J24" i="5"/>
  <c r="V25" i="5"/>
  <c r="J25" i="5"/>
  <c r="V26" i="5"/>
  <c r="J26" i="5"/>
  <c r="V27" i="5"/>
  <c r="J27" i="5"/>
  <c r="V28" i="5"/>
  <c r="J28" i="5"/>
  <c r="V29" i="5"/>
  <c r="J29" i="5"/>
  <c r="V30" i="5"/>
  <c r="J30" i="5"/>
  <c r="V31" i="5"/>
  <c r="J31" i="5"/>
  <c r="V32" i="5"/>
  <c r="J32" i="5"/>
  <c r="V33" i="5"/>
  <c r="J33" i="5"/>
  <c r="V34" i="5"/>
  <c r="J34" i="5"/>
  <c r="V35" i="5"/>
  <c r="J35" i="5"/>
  <c r="V36" i="5"/>
  <c r="J36" i="5"/>
  <c r="V37" i="5"/>
  <c r="J37" i="5"/>
  <c r="V38" i="5"/>
  <c r="J38" i="5"/>
  <c r="V39" i="5"/>
  <c r="J39" i="5"/>
  <c r="V40" i="5"/>
  <c r="J40" i="5"/>
  <c r="V41" i="5"/>
  <c r="J41" i="5"/>
  <c r="V42" i="5"/>
  <c r="J42" i="5"/>
  <c r="V43" i="5"/>
  <c r="J43" i="5"/>
  <c r="V44" i="5"/>
  <c r="J44" i="5"/>
  <c r="V45" i="5"/>
  <c r="J45" i="5"/>
  <c r="V46" i="5"/>
  <c r="J46" i="5"/>
  <c r="V47" i="5"/>
  <c r="J47" i="5"/>
  <c r="V48" i="5"/>
  <c r="J48" i="5"/>
  <c r="V49" i="5"/>
  <c r="J49" i="5"/>
  <c r="V50" i="5"/>
  <c r="J50" i="5"/>
  <c r="V51" i="5"/>
  <c r="J51" i="5"/>
  <c r="V52" i="5"/>
  <c r="J52" i="5"/>
  <c r="V53" i="5"/>
  <c r="J53" i="5"/>
  <c r="V54" i="5"/>
  <c r="J54" i="5"/>
  <c r="V55" i="5"/>
  <c r="J55" i="5"/>
  <c r="V56" i="5"/>
  <c r="J56" i="5"/>
  <c r="V57" i="5"/>
  <c r="J57" i="5"/>
  <c r="V58" i="5"/>
  <c r="J58" i="5"/>
  <c r="V59" i="5"/>
  <c r="J59" i="5"/>
  <c r="V60" i="5"/>
  <c r="J60" i="5"/>
  <c r="V61" i="5"/>
  <c r="J61" i="5"/>
  <c r="V62" i="5"/>
  <c r="J62" i="5"/>
  <c r="V63" i="5"/>
  <c r="J63" i="5"/>
  <c r="V64" i="5"/>
  <c r="J64" i="5"/>
  <c r="V65" i="5"/>
  <c r="J65" i="5"/>
  <c r="V66" i="5"/>
  <c r="J66" i="5"/>
  <c r="V67" i="5"/>
  <c r="J67" i="5"/>
  <c r="V68" i="5"/>
  <c r="J68" i="5"/>
  <c r="V69" i="5"/>
  <c r="J69" i="5"/>
  <c r="V70" i="5"/>
  <c r="J70" i="5"/>
  <c r="V71" i="5"/>
  <c r="J71" i="5"/>
  <c r="V72" i="5"/>
  <c r="J72" i="5"/>
  <c r="V73" i="5"/>
  <c r="J73" i="5"/>
  <c r="V74" i="5"/>
  <c r="J74" i="5"/>
  <c r="V75" i="5"/>
  <c r="J75" i="5"/>
  <c r="V76" i="5"/>
  <c r="J76" i="5"/>
  <c r="V77" i="5"/>
  <c r="J77" i="5"/>
  <c r="V78" i="5"/>
  <c r="J78" i="5"/>
  <c r="V79" i="5"/>
  <c r="J79" i="5"/>
  <c r="V80" i="5"/>
  <c r="J80" i="5"/>
  <c r="V81" i="5"/>
  <c r="J81" i="5"/>
  <c r="V82" i="5"/>
  <c r="J82" i="5"/>
  <c r="V83" i="5"/>
  <c r="J83" i="5"/>
  <c r="V84" i="5"/>
  <c r="J84" i="5"/>
  <c r="V85" i="5"/>
  <c r="J85" i="5"/>
  <c r="V86" i="5"/>
  <c r="J86" i="5"/>
  <c r="V87" i="5"/>
  <c r="J87" i="5"/>
  <c r="V88" i="5"/>
  <c r="J88" i="5"/>
  <c r="V89" i="5"/>
  <c r="J89" i="5"/>
  <c r="V90" i="5"/>
  <c r="J90" i="5"/>
  <c r="V91" i="5"/>
  <c r="J91" i="5"/>
  <c r="V92" i="5"/>
  <c r="J92" i="5"/>
  <c r="V93" i="5"/>
  <c r="J93" i="5"/>
  <c r="V94" i="5"/>
  <c r="J94" i="5"/>
  <c r="V95" i="5"/>
  <c r="J95" i="5"/>
  <c r="V96" i="5"/>
  <c r="J96" i="5"/>
  <c r="V97" i="5"/>
  <c r="J97" i="5"/>
  <c r="V98" i="5"/>
  <c r="J98" i="5"/>
  <c r="V99" i="5"/>
  <c r="J99" i="5"/>
  <c r="V100" i="5"/>
  <c r="J100" i="5"/>
  <c r="V101" i="5"/>
  <c r="J101" i="5"/>
  <c r="V102" i="5"/>
  <c r="J102" i="5"/>
  <c r="V103" i="5"/>
  <c r="J103" i="5"/>
  <c r="V104" i="5"/>
  <c r="J104" i="5"/>
  <c r="V105" i="5"/>
  <c r="J105" i="5"/>
  <c r="V106" i="5"/>
  <c r="J106" i="5"/>
  <c r="V107" i="5"/>
  <c r="J107" i="5"/>
  <c r="V108" i="5"/>
  <c r="J108" i="5"/>
  <c r="V109" i="5"/>
  <c r="J109" i="5"/>
  <c r="V110" i="5"/>
  <c r="J110" i="5"/>
  <c r="V111" i="5"/>
  <c r="J111" i="5"/>
  <c r="V112" i="5"/>
  <c r="J112" i="5"/>
  <c r="V113" i="5"/>
  <c r="J113" i="5"/>
  <c r="V114" i="5"/>
  <c r="J114" i="5"/>
  <c r="V115" i="5"/>
  <c r="J115" i="5"/>
  <c r="V116" i="5"/>
  <c r="J116" i="5"/>
  <c r="V117" i="5"/>
  <c r="J117" i="5"/>
  <c r="V118" i="5"/>
  <c r="J118" i="5"/>
  <c r="V119" i="5"/>
  <c r="J119" i="5"/>
  <c r="V120" i="5"/>
  <c r="J120" i="5"/>
  <c r="V121" i="5"/>
  <c r="J121" i="5"/>
  <c r="V122" i="5"/>
  <c r="J122" i="5"/>
  <c r="V123" i="5"/>
  <c r="J123" i="5"/>
  <c r="V124" i="5"/>
  <c r="J124" i="5"/>
  <c r="V125" i="5"/>
  <c r="J125" i="5"/>
  <c r="V126" i="5"/>
  <c r="J126" i="5"/>
  <c r="V127" i="5"/>
  <c r="J127" i="5"/>
  <c r="V128" i="5"/>
  <c r="J128" i="5"/>
  <c r="V129" i="5"/>
  <c r="J129" i="5"/>
  <c r="V130" i="5"/>
  <c r="J130" i="5"/>
  <c r="V131" i="5"/>
  <c r="J131" i="5"/>
  <c r="V132" i="5"/>
  <c r="J132" i="5"/>
  <c r="V133" i="5"/>
  <c r="J133" i="5"/>
  <c r="V134" i="5"/>
  <c r="J134" i="5"/>
  <c r="V135" i="5"/>
  <c r="J135" i="5"/>
  <c r="V136" i="5"/>
  <c r="J136" i="5"/>
  <c r="V137" i="5"/>
  <c r="J137" i="5"/>
  <c r="V138" i="5"/>
  <c r="J138" i="5"/>
  <c r="V139" i="5"/>
  <c r="J139" i="5"/>
  <c r="V140" i="5"/>
  <c r="J140" i="5"/>
  <c r="V141" i="5"/>
  <c r="J141" i="5"/>
  <c r="V142" i="5"/>
  <c r="J142" i="5"/>
  <c r="V143" i="5"/>
  <c r="J143" i="5"/>
  <c r="V144" i="5"/>
  <c r="J144" i="5"/>
  <c r="V145" i="5"/>
  <c r="J145" i="5"/>
  <c r="V146" i="5"/>
  <c r="J146" i="5"/>
  <c r="V147" i="5"/>
  <c r="J147" i="5"/>
  <c r="V148" i="5"/>
  <c r="J148" i="5"/>
  <c r="V149" i="5"/>
  <c r="J149" i="5"/>
  <c r="V150" i="5"/>
  <c r="J150" i="5"/>
  <c r="V151" i="5"/>
  <c r="J151" i="5"/>
  <c r="V152" i="5"/>
  <c r="J152" i="5"/>
  <c r="V153" i="5"/>
  <c r="J153" i="5"/>
  <c r="V154" i="5"/>
  <c r="J154" i="5"/>
  <c r="V155" i="5"/>
  <c r="J155" i="5"/>
  <c r="V156" i="5"/>
  <c r="J156" i="5"/>
  <c r="V157" i="5"/>
  <c r="J157" i="5"/>
  <c r="V158" i="5"/>
  <c r="J158" i="5"/>
  <c r="V159" i="5"/>
  <c r="J159" i="5"/>
  <c r="V160" i="5"/>
  <c r="J160" i="5"/>
  <c r="V161" i="5"/>
  <c r="J161" i="5"/>
  <c r="V162" i="5"/>
  <c r="J162" i="5"/>
  <c r="V163" i="5"/>
  <c r="J163" i="5"/>
  <c r="V164" i="5"/>
  <c r="J164" i="5"/>
  <c r="V165" i="5"/>
  <c r="J165" i="5"/>
  <c r="V166" i="5"/>
  <c r="J166" i="5"/>
  <c r="V167" i="5"/>
  <c r="J167" i="5"/>
  <c r="V168" i="5"/>
  <c r="J168" i="5"/>
  <c r="V169" i="5"/>
  <c r="J169" i="5"/>
  <c r="V170" i="5"/>
  <c r="J170" i="5"/>
  <c r="V171" i="5"/>
  <c r="J171" i="5"/>
  <c r="V172" i="5"/>
  <c r="J172" i="5"/>
  <c r="V173" i="5"/>
  <c r="J173" i="5"/>
  <c r="V174" i="5"/>
  <c r="J174" i="5"/>
  <c r="V175" i="5"/>
  <c r="J175" i="5"/>
  <c r="V176" i="5"/>
  <c r="J176" i="5"/>
  <c r="V177" i="5"/>
  <c r="J177" i="5"/>
  <c r="V178" i="5"/>
  <c r="J178" i="5"/>
  <c r="V179" i="5"/>
  <c r="J179" i="5"/>
  <c r="V180" i="5"/>
  <c r="J180" i="5"/>
  <c r="V181" i="5"/>
  <c r="J181" i="5"/>
  <c r="V182" i="5"/>
  <c r="J182" i="5"/>
  <c r="V183" i="5"/>
  <c r="J183" i="5"/>
  <c r="V184" i="5"/>
  <c r="J184" i="5"/>
  <c r="V185" i="5"/>
  <c r="J185" i="5"/>
  <c r="V186" i="5"/>
  <c r="J186" i="5"/>
  <c r="V187" i="5"/>
  <c r="J187" i="5"/>
  <c r="V188" i="5"/>
  <c r="J188" i="5"/>
  <c r="V189" i="5"/>
  <c r="J189" i="5"/>
  <c r="V190" i="5"/>
  <c r="J190" i="5"/>
  <c r="V191" i="5"/>
  <c r="J191" i="5"/>
  <c r="V192" i="5"/>
  <c r="J192" i="5"/>
  <c r="V193" i="5"/>
  <c r="J193" i="5"/>
  <c r="V194" i="5"/>
  <c r="J194" i="5"/>
  <c r="V195" i="5"/>
  <c r="J195" i="5"/>
  <c r="V196" i="5"/>
  <c r="J196" i="5"/>
  <c r="V197" i="5"/>
  <c r="J197" i="5"/>
  <c r="V198" i="5"/>
  <c r="J198" i="5"/>
  <c r="V199" i="5"/>
  <c r="J199" i="5"/>
  <c r="V200" i="5"/>
  <c r="J200" i="5"/>
  <c r="V201" i="5"/>
  <c r="J201" i="5"/>
  <c r="V202" i="5"/>
  <c r="J202" i="5"/>
  <c r="V203" i="5"/>
  <c r="J203" i="5"/>
  <c r="V204" i="5"/>
  <c r="J204" i="5"/>
  <c r="V205" i="5"/>
  <c r="J205" i="5"/>
  <c r="V206" i="5"/>
  <c r="J206" i="5"/>
  <c r="V207" i="5"/>
  <c r="J207" i="5"/>
  <c r="V208" i="5"/>
  <c r="J208" i="5"/>
  <c r="V209" i="5"/>
  <c r="J209" i="5"/>
  <c r="V210" i="5"/>
  <c r="J210" i="5"/>
  <c r="V211" i="5"/>
  <c r="J211" i="5"/>
  <c r="V212" i="5"/>
  <c r="J212" i="5"/>
  <c r="V213" i="5"/>
  <c r="J213" i="5"/>
  <c r="V214" i="5"/>
  <c r="J214" i="5"/>
  <c r="V215" i="5"/>
  <c r="J215" i="5"/>
  <c r="V216" i="5"/>
  <c r="J216" i="5"/>
  <c r="G5" i="5"/>
  <c r="H5" i="5"/>
  <c r="I5" i="5"/>
  <c r="G6" i="5"/>
  <c r="H6" i="5"/>
  <c r="I6" i="5"/>
  <c r="G7" i="5"/>
  <c r="H7" i="5"/>
  <c r="I7" i="5"/>
  <c r="G8" i="5"/>
  <c r="H8" i="5"/>
  <c r="I8" i="5"/>
  <c r="G9" i="5"/>
  <c r="H9" i="5"/>
  <c r="I9" i="5"/>
  <c r="G10" i="5"/>
  <c r="H10" i="5"/>
  <c r="I10" i="5"/>
  <c r="G11" i="5"/>
  <c r="H11" i="5"/>
  <c r="I11" i="5"/>
  <c r="G12" i="5"/>
  <c r="H12" i="5"/>
  <c r="I12" i="5"/>
  <c r="G13" i="5"/>
  <c r="H13" i="5"/>
  <c r="I13" i="5"/>
  <c r="G14" i="5"/>
  <c r="H14" i="5"/>
  <c r="I14" i="5"/>
  <c r="G15" i="5"/>
  <c r="H15" i="5"/>
  <c r="I15" i="5"/>
  <c r="G16" i="5"/>
  <c r="H16" i="5"/>
  <c r="I16" i="5"/>
  <c r="G17" i="5"/>
  <c r="H17" i="5"/>
  <c r="I17" i="5"/>
  <c r="G18" i="5"/>
  <c r="H18" i="5"/>
  <c r="I18" i="5"/>
  <c r="G19" i="5"/>
  <c r="H19" i="5"/>
  <c r="I19" i="5"/>
  <c r="G20" i="5"/>
  <c r="H20" i="5"/>
  <c r="I20" i="5"/>
  <c r="G21" i="5"/>
  <c r="H21" i="5"/>
  <c r="I21" i="5"/>
  <c r="G22" i="5"/>
  <c r="H22" i="5"/>
  <c r="I22" i="5"/>
  <c r="G23" i="5"/>
  <c r="H23" i="5"/>
  <c r="I23" i="5"/>
  <c r="G24" i="5"/>
  <c r="H24" i="5"/>
  <c r="I24" i="5"/>
  <c r="G25" i="5"/>
  <c r="H25" i="5"/>
  <c r="I25" i="5"/>
  <c r="G26" i="5"/>
  <c r="H26" i="5"/>
  <c r="I26" i="5"/>
  <c r="G27" i="5"/>
  <c r="H27" i="5"/>
  <c r="I27" i="5"/>
  <c r="G28" i="5"/>
  <c r="H28" i="5"/>
  <c r="I28" i="5"/>
  <c r="G29" i="5"/>
  <c r="H29" i="5"/>
  <c r="I29" i="5"/>
  <c r="G30" i="5"/>
  <c r="H30" i="5"/>
  <c r="I30" i="5"/>
  <c r="G31" i="5"/>
  <c r="H31" i="5"/>
  <c r="I31" i="5"/>
  <c r="G32" i="5"/>
  <c r="H32" i="5"/>
  <c r="I32" i="5"/>
  <c r="G33" i="5"/>
  <c r="H33" i="5"/>
  <c r="I33" i="5"/>
  <c r="G34" i="5"/>
  <c r="H34" i="5"/>
  <c r="I34" i="5"/>
  <c r="G35" i="5"/>
  <c r="H35" i="5"/>
  <c r="I35" i="5"/>
  <c r="G36" i="5"/>
  <c r="H36" i="5"/>
  <c r="I36" i="5"/>
  <c r="G37" i="5"/>
  <c r="H37" i="5"/>
  <c r="I37" i="5"/>
  <c r="G38" i="5"/>
  <c r="H38" i="5"/>
  <c r="I38" i="5"/>
  <c r="G39" i="5"/>
  <c r="H39" i="5"/>
  <c r="I39" i="5"/>
  <c r="G40" i="5"/>
  <c r="H40" i="5"/>
  <c r="I40" i="5"/>
  <c r="G41" i="5"/>
  <c r="H41" i="5"/>
  <c r="I41" i="5"/>
  <c r="G42" i="5"/>
  <c r="H42" i="5"/>
  <c r="I42" i="5"/>
  <c r="G43" i="5"/>
  <c r="H43" i="5"/>
  <c r="I43" i="5"/>
  <c r="G44" i="5"/>
  <c r="H44" i="5"/>
  <c r="I44" i="5"/>
  <c r="G45" i="5"/>
  <c r="H45" i="5"/>
  <c r="I45" i="5"/>
  <c r="G46" i="5"/>
  <c r="H46" i="5"/>
  <c r="I46" i="5"/>
  <c r="G47" i="5"/>
  <c r="H47" i="5"/>
  <c r="I47" i="5"/>
  <c r="G48" i="5"/>
  <c r="H48" i="5"/>
  <c r="I48" i="5"/>
  <c r="G49" i="5"/>
  <c r="H49" i="5"/>
  <c r="I49" i="5"/>
  <c r="G50" i="5"/>
  <c r="H50" i="5"/>
  <c r="I50" i="5"/>
  <c r="G51" i="5"/>
  <c r="H51" i="5"/>
  <c r="I51" i="5"/>
  <c r="G52" i="5"/>
  <c r="H52" i="5"/>
  <c r="I52" i="5"/>
  <c r="G53" i="5"/>
  <c r="H53" i="5"/>
  <c r="I53" i="5"/>
  <c r="G54" i="5"/>
  <c r="H54" i="5"/>
  <c r="I54" i="5"/>
  <c r="G55" i="5"/>
  <c r="H55" i="5"/>
  <c r="I55" i="5"/>
  <c r="G56" i="5"/>
  <c r="H56" i="5"/>
  <c r="I56" i="5"/>
  <c r="G57" i="5"/>
  <c r="H57" i="5"/>
  <c r="I57" i="5"/>
  <c r="G58" i="5"/>
  <c r="H58" i="5"/>
  <c r="I58" i="5"/>
  <c r="G59" i="5"/>
  <c r="H59" i="5"/>
  <c r="I59" i="5"/>
  <c r="G60" i="5"/>
  <c r="H60" i="5"/>
  <c r="I60" i="5"/>
  <c r="G61" i="5"/>
  <c r="H61" i="5"/>
  <c r="I61" i="5"/>
  <c r="G62" i="5"/>
  <c r="H62" i="5"/>
  <c r="I62" i="5"/>
  <c r="G63" i="5"/>
  <c r="H63" i="5"/>
  <c r="I63" i="5"/>
  <c r="G64" i="5"/>
  <c r="H64" i="5"/>
  <c r="I64" i="5"/>
  <c r="G65" i="5"/>
  <c r="H65" i="5"/>
  <c r="I65" i="5"/>
  <c r="G66" i="5"/>
  <c r="H66" i="5"/>
  <c r="I66" i="5"/>
  <c r="G67" i="5"/>
  <c r="H67" i="5"/>
  <c r="I67" i="5"/>
  <c r="G68" i="5"/>
  <c r="H68" i="5"/>
  <c r="I68" i="5"/>
  <c r="G69" i="5"/>
  <c r="H69" i="5"/>
  <c r="I69" i="5"/>
  <c r="G70" i="5"/>
  <c r="H70" i="5"/>
  <c r="I70" i="5"/>
  <c r="G71" i="5"/>
  <c r="H71" i="5"/>
  <c r="I71" i="5"/>
  <c r="G72" i="5"/>
  <c r="H72" i="5"/>
  <c r="I72" i="5"/>
  <c r="G73" i="5"/>
  <c r="H73" i="5"/>
  <c r="I73" i="5"/>
  <c r="G74" i="5"/>
  <c r="H74" i="5"/>
  <c r="I74" i="5"/>
  <c r="G75" i="5"/>
  <c r="H75" i="5"/>
  <c r="I75" i="5"/>
  <c r="G76" i="5"/>
  <c r="H76" i="5"/>
  <c r="I76" i="5"/>
  <c r="G77" i="5"/>
  <c r="H77" i="5"/>
  <c r="I77" i="5"/>
  <c r="G78" i="5"/>
  <c r="H78" i="5"/>
  <c r="I78" i="5"/>
  <c r="G79" i="5"/>
  <c r="H79" i="5"/>
  <c r="I79" i="5"/>
  <c r="G80" i="5"/>
  <c r="H80" i="5"/>
  <c r="I80" i="5"/>
  <c r="G81" i="5"/>
  <c r="H81" i="5"/>
  <c r="I81" i="5"/>
  <c r="G82" i="5"/>
  <c r="H82" i="5"/>
  <c r="I82" i="5"/>
  <c r="G83" i="5"/>
  <c r="H83" i="5"/>
  <c r="I83" i="5"/>
  <c r="G84" i="5"/>
  <c r="H84" i="5"/>
  <c r="I84" i="5"/>
  <c r="G85" i="5"/>
  <c r="H85" i="5"/>
  <c r="I85" i="5"/>
  <c r="G86" i="5"/>
  <c r="H86" i="5"/>
  <c r="I86" i="5"/>
  <c r="G87" i="5"/>
  <c r="H87" i="5"/>
  <c r="I87" i="5"/>
  <c r="G88" i="5"/>
  <c r="H88" i="5"/>
  <c r="I88" i="5"/>
  <c r="G89" i="5"/>
  <c r="H89" i="5"/>
  <c r="I89" i="5"/>
  <c r="G90" i="5"/>
  <c r="H90" i="5"/>
  <c r="I90" i="5"/>
  <c r="G91" i="5"/>
  <c r="H91" i="5"/>
  <c r="I91" i="5"/>
  <c r="G92" i="5"/>
  <c r="H92" i="5"/>
  <c r="I92" i="5"/>
  <c r="G93" i="5"/>
  <c r="H93" i="5"/>
  <c r="I93" i="5"/>
  <c r="G94" i="5"/>
  <c r="H94" i="5"/>
  <c r="I94" i="5"/>
  <c r="G95" i="5"/>
  <c r="H95" i="5"/>
  <c r="I95" i="5"/>
  <c r="G96" i="5"/>
  <c r="H96" i="5"/>
  <c r="I96" i="5"/>
  <c r="G97" i="5"/>
  <c r="H97" i="5"/>
  <c r="I97" i="5"/>
  <c r="G98" i="5"/>
  <c r="H98" i="5"/>
  <c r="I98" i="5"/>
  <c r="G99" i="5"/>
  <c r="H99" i="5"/>
  <c r="I99" i="5"/>
  <c r="G100" i="5"/>
  <c r="H100" i="5"/>
  <c r="I100" i="5"/>
  <c r="G101" i="5"/>
  <c r="H101" i="5"/>
  <c r="I101" i="5"/>
  <c r="G102" i="5"/>
  <c r="H102" i="5"/>
  <c r="I102" i="5"/>
  <c r="G103" i="5"/>
  <c r="H103" i="5"/>
  <c r="I103" i="5"/>
  <c r="G104" i="5"/>
  <c r="H104" i="5"/>
  <c r="I104" i="5"/>
  <c r="G105" i="5"/>
  <c r="H105" i="5"/>
  <c r="I105" i="5"/>
  <c r="G106" i="5"/>
  <c r="H106" i="5"/>
  <c r="I106" i="5"/>
  <c r="G107" i="5"/>
  <c r="H107" i="5"/>
  <c r="I107" i="5"/>
  <c r="G108" i="5"/>
  <c r="H108" i="5"/>
  <c r="I108" i="5"/>
  <c r="G109" i="5"/>
  <c r="H109" i="5"/>
  <c r="I109" i="5"/>
  <c r="G110" i="5"/>
  <c r="H110" i="5"/>
  <c r="I110" i="5"/>
  <c r="G111" i="5"/>
  <c r="H111" i="5"/>
  <c r="I111" i="5"/>
  <c r="G112" i="5"/>
  <c r="H112" i="5"/>
  <c r="I112" i="5"/>
  <c r="G113" i="5"/>
  <c r="H113" i="5"/>
  <c r="I113" i="5"/>
  <c r="G114" i="5"/>
  <c r="H114" i="5"/>
  <c r="I114" i="5"/>
  <c r="G115" i="5"/>
  <c r="H115" i="5"/>
  <c r="I115" i="5"/>
  <c r="G116" i="5"/>
  <c r="H116" i="5"/>
  <c r="I116" i="5"/>
  <c r="G117" i="5"/>
  <c r="H117" i="5"/>
  <c r="I117" i="5"/>
  <c r="G118" i="5"/>
  <c r="H118" i="5"/>
  <c r="I118" i="5"/>
  <c r="G119" i="5"/>
  <c r="H119" i="5"/>
  <c r="I119" i="5"/>
  <c r="G120" i="5"/>
  <c r="H120" i="5"/>
  <c r="I120" i="5"/>
  <c r="G121" i="5"/>
  <c r="H121" i="5"/>
  <c r="I121" i="5"/>
  <c r="G122" i="5"/>
  <c r="H122" i="5"/>
  <c r="I122" i="5"/>
  <c r="G123" i="5"/>
  <c r="H123" i="5"/>
  <c r="I123" i="5"/>
  <c r="G124" i="5"/>
  <c r="H124" i="5"/>
  <c r="I124" i="5"/>
  <c r="G125" i="5"/>
  <c r="H125" i="5"/>
  <c r="I125" i="5"/>
  <c r="G126" i="5"/>
  <c r="H126" i="5"/>
  <c r="I126" i="5"/>
  <c r="G127" i="5"/>
  <c r="H127" i="5"/>
  <c r="I127" i="5"/>
  <c r="G128" i="5"/>
  <c r="H128" i="5"/>
  <c r="I128" i="5"/>
  <c r="G129" i="5"/>
  <c r="H129" i="5"/>
  <c r="I129" i="5"/>
  <c r="G130" i="5"/>
  <c r="H130" i="5"/>
  <c r="I130" i="5"/>
  <c r="G131" i="5"/>
  <c r="H131" i="5"/>
  <c r="I131" i="5"/>
  <c r="G132" i="5"/>
  <c r="H132" i="5"/>
  <c r="I132" i="5"/>
  <c r="G133" i="5"/>
  <c r="H133" i="5"/>
  <c r="I133" i="5"/>
  <c r="G134" i="5"/>
  <c r="H134" i="5"/>
  <c r="I134" i="5"/>
  <c r="G135" i="5"/>
  <c r="H135" i="5"/>
  <c r="I135" i="5"/>
  <c r="G136" i="5"/>
  <c r="H136" i="5"/>
  <c r="I136" i="5"/>
  <c r="G137" i="5"/>
  <c r="H137" i="5"/>
  <c r="I137" i="5"/>
  <c r="G138" i="5"/>
  <c r="H138" i="5"/>
  <c r="I138" i="5"/>
  <c r="G139" i="5"/>
  <c r="H139" i="5"/>
  <c r="I139" i="5"/>
  <c r="G140" i="5"/>
  <c r="H140" i="5"/>
  <c r="I140" i="5"/>
  <c r="G141" i="5"/>
  <c r="H141" i="5"/>
  <c r="I141" i="5"/>
  <c r="G142" i="5"/>
  <c r="H142" i="5"/>
  <c r="I142" i="5"/>
  <c r="G143" i="5"/>
  <c r="H143" i="5"/>
  <c r="I143" i="5"/>
  <c r="G144" i="5"/>
  <c r="H144" i="5"/>
  <c r="I144" i="5"/>
  <c r="G145" i="5"/>
  <c r="H145" i="5"/>
  <c r="I145" i="5"/>
  <c r="G146" i="5"/>
  <c r="H146" i="5"/>
  <c r="I146" i="5"/>
  <c r="G147" i="5"/>
  <c r="H147" i="5"/>
  <c r="I147" i="5"/>
  <c r="G148" i="5"/>
  <c r="H148" i="5"/>
  <c r="I148" i="5"/>
  <c r="G149" i="5"/>
  <c r="H149" i="5"/>
  <c r="I149" i="5"/>
  <c r="G150" i="5"/>
  <c r="H150" i="5"/>
  <c r="I150" i="5"/>
  <c r="G151" i="5"/>
  <c r="H151" i="5"/>
  <c r="I151" i="5"/>
  <c r="G152" i="5"/>
  <c r="H152" i="5"/>
  <c r="I152" i="5"/>
  <c r="G153" i="5"/>
  <c r="H153" i="5"/>
  <c r="I153" i="5"/>
  <c r="G154" i="5"/>
  <c r="H154" i="5"/>
  <c r="I154" i="5"/>
  <c r="G155" i="5"/>
  <c r="H155" i="5"/>
  <c r="I155" i="5"/>
  <c r="G156" i="5"/>
  <c r="H156" i="5"/>
  <c r="I156" i="5"/>
  <c r="G157" i="5"/>
  <c r="H157" i="5"/>
  <c r="I157" i="5"/>
  <c r="G158" i="5"/>
  <c r="H158" i="5"/>
  <c r="I158" i="5"/>
  <c r="G159" i="5"/>
  <c r="H159" i="5"/>
  <c r="I159" i="5"/>
  <c r="G160" i="5"/>
  <c r="H160" i="5"/>
  <c r="I160" i="5"/>
  <c r="G161" i="5"/>
  <c r="H161" i="5"/>
  <c r="I161" i="5"/>
  <c r="G162" i="5"/>
  <c r="H162" i="5"/>
  <c r="I162" i="5"/>
  <c r="G163" i="5"/>
  <c r="H163" i="5"/>
  <c r="I163" i="5"/>
  <c r="G164" i="5"/>
  <c r="H164" i="5"/>
  <c r="I164" i="5"/>
  <c r="G165" i="5"/>
  <c r="H165" i="5"/>
  <c r="I165" i="5"/>
  <c r="G166" i="5"/>
  <c r="H166" i="5"/>
  <c r="I166" i="5"/>
  <c r="G167" i="5"/>
  <c r="H167" i="5"/>
  <c r="I167" i="5"/>
  <c r="G168" i="5"/>
  <c r="H168" i="5"/>
  <c r="I168" i="5"/>
  <c r="G169" i="5"/>
  <c r="H169" i="5"/>
  <c r="I169" i="5"/>
  <c r="G170" i="5"/>
  <c r="H170" i="5"/>
  <c r="I170" i="5"/>
  <c r="G171" i="5"/>
  <c r="H171" i="5"/>
  <c r="I171" i="5"/>
  <c r="G172" i="5"/>
  <c r="H172" i="5"/>
  <c r="I172" i="5"/>
  <c r="G173" i="5"/>
  <c r="H173" i="5"/>
  <c r="I173" i="5"/>
  <c r="G174" i="5"/>
  <c r="H174" i="5"/>
  <c r="I174" i="5"/>
  <c r="G175" i="5"/>
  <c r="H175" i="5"/>
  <c r="I175" i="5"/>
  <c r="G176" i="5"/>
  <c r="H176" i="5"/>
  <c r="I176" i="5"/>
  <c r="G177" i="5"/>
  <c r="H177" i="5"/>
  <c r="I177" i="5"/>
  <c r="G178" i="5"/>
  <c r="H178" i="5"/>
  <c r="I178" i="5"/>
  <c r="G179" i="5"/>
  <c r="H179" i="5"/>
  <c r="I179" i="5"/>
  <c r="G180" i="5"/>
  <c r="H180" i="5"/>
  <c r="I180" i="5"/>
  <c r="G181" i="5"/>
  <c r="H181" i="5"/>
  <c r="I181" i="5"/>
  <c r="G182" i="5"/>
  <c r="H182" i="5"/>
  <c r="I182" i="5"/>
  <c r="G183" i="5"/>
  <c r="H183" i="5"/>
  <c r="I183" i="5"/>
  <c r="G184" i="5"/>
  <c r="H184" i="5"/>
  <c r="I184" i="5"/>
  <c r="G185" i="5"/>
  <c r="H185" i="5"/>
  <c r="I185" i="5"/>
  <c r="G186" i="5"/>
  <c r="H186" i="5"/>
  <c r="I186" i="5"/>
  <c r="G187" i="5"/>
  <c r="H187" i="5"/>
  <c r="I187" i="5"/>
  <c r="G188" i="5"/>
  <c r="H188" i="5"/>
  <c r="I188" i="5"/>
  <c r="G189" i="5"/>
  <c r="H189" i="5"/>
  <c r="I189" i="5"/>
  <c r="G190" i="5"/>
  <c r="H190" i="5"/>
  <c r="I190" i="5"/>
  <c r="G191" i="5"/>
  <c r="H191" i="5"/>
  <c r="I191" i="5"/>
  <c r="G192" i="5"/>
  <c r="H192" i="5"/>
  <c r="I192" i="5"/>
  <c r="G193" i="5"/>
  <c r="H193" i="5"/>
  <c r="I193" i="5"/>
  <c r="G194" i="5"/>
  <c r="H194" i="5"/>
  <c r="I194" i="5"/>
  <c r="G195" i="5"/>
  <c r="H195" i="5"/>
  <c r="I195" i="5"/>
  <c r="G196" i="5"/>
  <c r="H196" i="5"/>
  <c r="I196" i="5"/>
  <c r="G197" i="5"/>
  <c r="H197" i="5"/>
  <c r="I197" i="5"/>
  <c r="G198" i="5"/>
  <c r="H198" i="5"/>
  <c r="I198" i="5"/>
  <c r="G199" i="5"/>
  <c r="H199" i="5"/>
  <c r="I199" i="5"/>
  <c r="G200" i="5"/>
  <c r="H200" i="5"/>
  <c r="I200" i="5"/>
  <c r="G201" i="5"/>
  <c r="H201" i="5"/>
  <c r="I201" i="5"/>
  <c r="G202" i="5"/>
  <c r="H202" i="5"/>
  <c r="I202" i="5"/>
  <c r="G203" i="5"/>
  <c r="H203" i="5"/>
  <c r="I203" i="5"/>
  <c r="G204" i="5"/>
  <c r="H204" i="5"/>
  <c r="I204" i="5"/>
  <c r="G205" i="5"/>
  <c r="H205" i="5"/>
  <c r="I205" i="5"/>
  <c r="G206" i="5"/>
  <c r="H206" i="5"/>
  <c r="I206" i="5"/>
  <c r="G207" i="5"/>
  <c r="H207" i="5"/>
  <c r="I207" i="5"/>
  <c r="G208" i="5"/>
  <c r="H208" i="5"/>
  <c r="I208" i="5"/>
  <c r="G209" i="5"/>
  <c r="H209" i="5"/>
  <c r="I209" i="5"/>
  <c r="G210" i="5"/>
  <c r="H210" i="5"/>
  <c r="I210" i="5"/>
  <c r="G211" i="5"/>
  <c r="H211" i="5"/>
  <c r="I211" i="5"/>
  <c r="G212" i="5"/>
  <c r="H212" i="5"/>
  <c r="I212" i="5"/>
  <c r="G213" i="5"/>
  <c r="H213" i="5"/>
  <c r="I213" i="5"/>
  <c r="G214" i="5"/>
  <c r="H214" i="5"/>
  <c r="I214" i="5"/>
  <c r="G215" i="5"/>
  <c r="H215" i="5"/>
  <c r="I21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T5" i="5"/>
  <c r="S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X225" i="5"/>
  <c r="F309" i="5"/>
  <c r="F357" i="5"/>
  <c r="R463" i="5"/>
  <c r="F586" i="5"/>
  <c r="I714" i="5"/>
  <c r="J714" i="5"/>
  <c r="S738" i="5"/>
  <c r="R94" i="5"/>
  <c r="AB170" i="5"/>
  <c r="X452" i="5"/>
  <c r="H452" i="5"/>
  <c r="F452" i="5"/>
  <c r="S1497" i="5"/>
  <c r="X26" i="5"/>
  <c r="X63" i="5"/>
  <c r="R237" i="5"/>
  <c r="F237" i="5"/>
  <c r="X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X479" i="5"/>
  <c r="F574" i="5"/>
  <c r="S641" i="5"/>
  <c r="R59" i="5"/>
  <c r="R111" i="5"/>
  <c r="R171" i="5"/>
  <c r="X468" i="5"/>
  <c r="F468" i="5"/>
  <c r="R562" i="5"/>
  <c r="I1848" i="5"/>
  <c r="H1848" i="5"/>
  <c r="AB166"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X227" i="5"/>
  <c r="R227" i="5"/>
  <c r="F227" i="5"/>
  <c r="J227" i="5"/>
  <c r="I227" i="5"/>
  <c r="R41" i="5"/>
  <c r="X41" i="5"/>
  <c r="R143" i="5"/>
  <c r="X143" i="5"/>
  <c r="X177" i="5"/>
  <c r="R177" i="5"/>
  <c r="X183" i="5"/>
  <c r="R183" i="5"/>
  <c r="R241" i="5"/>
  <c r="F241" i="5"/>
  <c r="H247" i="5"/>
  <c r="I247" i="5"/>
  <c r="X247" i="5"/>
  <c r="F247" i="5"/>
  <c r="R247" i="5"/>
  <c r="J247" i="5"/>
  <c r="H259" i="5"/>
  <c r="X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X223" i="5"/>
  <c r="R229" i="5"/>
  <c r="F229" i="5"/>
  <c r="X229" i="5"/>
  <c r="R337" i="5"/>
  <c r="J337" i="5"/>
  <c r="H337" i="5"/>
  <c r="F337" i="5"/>
  <c r="X337" i="5"/>
  <c r="X31" i="5"/>
  <c r="X113" i="5"/>
  <c r="R113" i="5"/>
  <c r="R155" i="5"/>
  <c r="X155" i="5"/>
  <c r="R203" i="5"/>
  <c r="X203" i="5"/>
  <c r="R249" i="5"/>
  <c r="F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X110" i="5"/>
  <c r="AB138" i="5"/>
  <c r="AB154" i="5"/>
  <c r="AB158"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H234" i="5"/>
  <c r="F234" i="5"/>
  <c r="R234" i="5"/>
  <c r="J234" i="5"/>
  <c r="I234" i="5"/>
  <c r="H254" i="5"/>
  <c r="F254" i="5"/>
  <c r="X254" i="5"/>
  <c r="R254" i="5"/>
  <c r="J254" i="5"/>
  <c r="I254" i="5"/>
  <c r="H286" i="5"/>
  <c r="F286" i="5"/>
  <c r="X286" i="5"/>
  <c r="R286" i="5"/>
  <c r="J286" i="5"/>
  <c r="I286" i="5"/>
  <c r="AB320" i="5"/>
  <c r="AB412" i="5"/>
  <c r="AB105" i="5"/>
  <c r="R114" i="5"/>
  <c r="AB137" i="5"/>
  <c r="AB147" i="5"/>
  <c r="AB169" i="5"/>
  <c r="R178"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X351" i="5"/>
  <c r="R351" i="5"/>
  <c r="J351" i="5"/>
  <c r="H351" i="5"/>
  <c r="I351" i="5"/>
  <c r="F351" i="5"/>
  <c r="AB358" i="5"/>
  <c r="R118" i="5"/>
  <c r="X5" i="5"/>
  <c r="AB121" i="5"/>
  <c r="R130" i="5"/>
  <c r="AB131" i="5"/>
  <c r="AB153" i="5"/>
  <c r="R162" i="5"/>
  <c r="AB163" i="5"/>
  <c r="AB185" i="5"/>
  <c r="AB195" i="5"/>
  <c r="R206" i="5"/>
  <c r="X209" i="5"/>
  <c r="R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H216"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<sst xmlns="http://schemas.openxmlformats.org/spreadsheetml/2006/main" count="23409" uniqueCount="16013">
  <si>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</si>
  <si>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</si>
  <si>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</si>
  <si>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</si>
  <si>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</si>
  <si>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</si>
  <si>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</si>
  <si>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</si>
  <si>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</si>
  <si>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</si>
  <si>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</si>
  <si>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</si>
  <si>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</si>
  <si>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</si>
  <si>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</si>
  <si>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</si>
  <si>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</si>
  <si>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</si>
  <si>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</si>
  <si>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</si>
  <si>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</si>
  <si>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</si>
  <si>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</si>
  <si>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</si>
  <si>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</si>
  <si>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</si>
  <si>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</si>
  <si>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</si>
  <si>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</si>
  <si>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</si>
  <si>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</si>
  <si>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</si>
  <si>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</si>
  <si>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</si>
  <si>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</si>
  <si>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</si>
  <si>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</si>
  <si>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</si>
  <si>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</si>
  <si>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</si>
  <si>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</si>
  <si>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</si>
  <si>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</si>
  <si>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</si>
  <si>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</si>
  <si>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</si>
  <si>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</si>
  <si>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</si>
  <si>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</si>
  <si>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</si>
  <si>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</si>
  <si>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</si>
  <si>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</si>
  <si>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</si>
  <si>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</si>
  <si>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</si>
  <si>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</si>
  <si>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</si>
  <si>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</si>
  <si>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</si>
  <si>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</si>
  <si>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</si>
  <si>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</si>
  <si>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</si>
  <si>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</si>
  <si>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</si>
  <si>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</si>
  <si>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</si>
  <si>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</si>
  <si>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</si>
  <si>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</si>
  <si>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</si>
  <si>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</si>
  <si>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</si>
  <si>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</si>
  <si>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</si>
  <si>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</si>
  <si>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</si>
  <si>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</si>
  <si>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</si>
  <si>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</si>
  <si>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</si>
  <si>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</si>
  <si>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</si>
  <si>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</si>
  <si>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</si>
  <si>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</si>
  <si>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</si>
  <si>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</si>
  <si>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</si>
  <si>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</si>
  <si>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</si>
  <si>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</si>
  <si>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</si>
  <si>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</si>
  <si>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</si>
  <si>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</si>
  <si>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</si>
  <si>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</si>
  <si>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</si>
  <si>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</si>
  <si>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</si>
  <si>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</si>
  <si>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</si>
  <si>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</si>
  <si>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</si>
  <si>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</si>
  <si>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</si>
  <si>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</si>
  <si>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</si>
  <si>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</si>
  <si>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</si>
  <si>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</si>
  <si>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</si>
  <si>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</si>
  <si>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</si>
  <si>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</si>
  <si>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</si>
  <si>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</si>
  <si>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</si>
  <si>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</si>
  <si>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</si>
  <si>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</si>
  <si>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</si>
  <si>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</si>
  <si>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</si>
  <si>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</si>
  <si>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</si>
  <si>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</si>
  <si>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</si>
  <si>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</si>
  <si>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</si>
  <si>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</si>
  <si>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</si>
  <si>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</si>
  <si>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</si>
  <si>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</si>
  <si>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</si>
  <si>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</si>
  <si>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</si>
  <si>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</si>
  <si>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</si>
  <si>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</si>
  <si>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</si>
  <si>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</si>
  <si>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</si>
  <si>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</si>
  <si>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</si>
  <si>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</si>
  <si>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</si>
  <si>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</si>
  <si>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</si>
  <si>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</si>
  <si>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</si>
  <si>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</si>
  <si>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</si>
  <si>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</si>
  <si>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</si>
  <si>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</si>
  <si>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</si>
  <si>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</si>
  <si>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</si>
  <si>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</si>
  <si>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</si>
  <si>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</si>
  <si>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</si>
  <si>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</si>
  <si>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</si>
  <si>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</si>
  <si>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</si>
  <si>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</si>
  <si>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</si>
  <si>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</si>
  <si>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</si>
  <si>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</si>
  <si>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</si>
  <si>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</si>
  <si>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</si>
  <si>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</si>
  <si>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</si>
  <si>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</si>
  <si>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</si>
  <si>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</si>
  <si>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</si>
  <si>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</si>
  <si>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</si>
  <si>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</si>
  <si>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</si>
  <si>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</si>
  <si>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</si>
  <si>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</si>
  <si>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</si>
  <si>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</si>
  <si>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</si>
  <si>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</si>
  <si>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</si>
  <si>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</si>
  <si>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</si>
  <si>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</si>
  <si>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</si>
  <si>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</si>
  <si>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</si>
  <si>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</si>
  <si>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</si>
  <si>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</si>
  <si>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</si>
  <si>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</si>
  <si>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</si>
  <si>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</si>
  <si>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</si>
  <si>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</si>
  <si>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</si>
  <si>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</si>
  <si>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</si>
  <si>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</si>
  <si>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</si>
  <si>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</si>
  <si>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</si>
  <si>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</si>
  <si>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</si>
  <si>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</si>
  <si>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</si>
  <si>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</si>
  <si>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</si>
  <si>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</si>
  <si>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</si>
  <si>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</si>
  <si>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</si>
  <si>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</si>
  <si>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</si>
  <si>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</si>
  <si>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</si>
  <si>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</si>
  <si>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</si>
  <si>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</si>
  <si>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</si>
  <si>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</si>
  <si>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</si>
  <si>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</si>
  <si>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</si>
  <si>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</si>
  <si>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</si>
  <si>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</si>
  <si>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</si>
  <si>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</si>
  <si>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</si>
  <si>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</si>
  <si>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</si>
  <si>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</si>
  <si>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</si>
  <si>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</si>
  <si>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</si>
  <si>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</si>
  <si>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</si>
  <si>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</si>
  <si>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</si>
  <si>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</si>
  <si>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</si>
  <si>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</si>
  <si>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</si>
  <si>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</si>
  <si>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</si>
  <si>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</si>
  <si>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</si>
  <si>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</si>
  <si>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</si>
  <si>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</si>
  <si>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</si>
  <si>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</si>
  <si>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</si>
  <si>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</si>
  <si>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</si>
  <si>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</si>
  <si>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</si>
  <si>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</si>
  <si>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</si>
  <si>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</si>
  <si>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</si>
  <si>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</si>
  <si>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</si>
  <si>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</si>
  <si>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</si>
  <si>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</si>
  <si>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</si>
  <si>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</si>
  <si>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</si>
  <si>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</si>
  <si>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</si>
  <si>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</si>
  <si>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</si>
  <si>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</si>
  <si>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</si>
  <si>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</si>
  <si>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</si>
  <si>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</si>
  <si>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</si>
  <si>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</si>
  <si>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</si>
  <si>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</si>
  <si>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</si>
  <si>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</si>
  <si>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</si>
  <si>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</si>
  <si>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</si>
  <si>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</si>
  <si>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</si>
  <si>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</si>
  <si>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</si>
  <si>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</si>
  <si>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</si>
  <si>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</si>
  <si>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</si>
  <si>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</si>
  <si>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</si>
  <si>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</si>
  <si>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</si>
  <si>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</si>
  <si>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</si>
  <si>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</si>
  <si>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</si>
  <si>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</si>
  <si>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</si>
  <si>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</si>
  <si>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</si>
  <si>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</si>
  <si>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</si>
  <si>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</si>
  <si>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</si>
  <si>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</si>
  <si>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</si>
  <si>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</si>
  <si>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</si>
  <si>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</si>
  <si>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</si>
  <si>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</si>
  <si>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</si>
  <si>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</si>
  <si>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</si>
  <si>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</si>
  <si>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</si>
  <si>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</si>
  <si>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</si>
  <si>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</si>
  <si>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</si>
  <si>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</si>
  <si>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</si>
  <si>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</si>
  <si>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</si>
  <si>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</si>
  <si>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</si>
  <si>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</si>
  <si>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</si>
  <si>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</si>
  <si>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</si>
  <si>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</si>
  <si>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</si>
  <si>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</si>
  <si>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</si>
  <si>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</si>
  <si>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</si>
  <si>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</si>
  <si>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</si>
  <si>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</si>
  <si>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</si>
  <si>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</si>
  <si>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</si>
  <si>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</si>
  <si>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</si>
  <si>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</si>
  <si>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</si>
  <si>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</si>
  <si>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</si>
  <si>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</si>
  <si>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</si>
  <si>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</si>
  <si>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</si>
  <si>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</si>
  <si>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</si>
  <si>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</si>
  <si>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</si>
  <si>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</si>
  <si>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</si>
  <si>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</si>
  <si>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</si>
  <si>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</si>
  <si>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</si>
  <si>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</si>
  <si>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</si>
  <si>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</si>
  <si>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</si>
  <si>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</si>
  <si>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</si>
  <si>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</si>
  <si>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</si>
  <si>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</si>
  <si>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</si>
  <si>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</si>
  <si>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</si>
  <si>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</si>
  <si>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</si>
  <si>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</si>
  <si>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</si>
  <si>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</si>
  <si>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</si>
  <si>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</si>
  <si>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</si>
  <si>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</si>
  <si>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</si>
  <si>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</si>
  <si>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</si>
  <si>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</si>
  <si>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</si>
  <si>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</si>
  <si>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</si>
  <si>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</si>
  <si>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</si>
  <si>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</si>
  <si>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</si>
  <si>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</si>
  <si>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</si>
  <si>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</si>
  <si>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</si>
  <si>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</si>
  <si>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</si>
  <si>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</si>
  <si>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</si>
  <si>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</si>
  <si>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</si>
  <si>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</si>
  <si>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</si>
  <si>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</si>
  <si>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</si>
  <si>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</si>
  <si>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</si>
  <si>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</si>
  <si>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</si>
  <si>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</si>
  <si>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</si>
  <si>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</si>
  <si>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</si>
  <si>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</si>
  <si>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</si>
  <si>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</si>
  <si>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</si>
  <si>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</si>
  <si>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</si>
  <si>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</si>
  <si>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</si>
  <si>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</si>
  <si>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</si>
  <si>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</si>
  <si>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</si>
  <si>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</si>
  <si>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</si>
  <si>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</si>
  <si>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</si>
  <si>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</si>
  <si>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</si>
  <si>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</si>
  <si>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</si>
  <si>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</si>
  <si>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</si>
  <si>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</si>
  <si>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</si>
  <si>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</si>
  <si>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</si>
  <si>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</si>
  <si>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</si>
  <si>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</si>
  <si>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</si>
  <si>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</si>
  <si>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</si>
  <si>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</si>
  <si>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</si>
  <si>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</si>
  <si>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</si>
  <si>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</si>
  <si>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</si>
  <si>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</si>
  <si>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</si>
  <si>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</si>
  <si>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</si>
  <si>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</si>
  <si>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</si>
  <si>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</si>
  <si>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</si>
  <si>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</si>
  <si>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</si>
  <si>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</si>
  <si>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</si>
  <si>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</si>
  <si>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</si>
  <si>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</si>
  <si>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</si>
  <si>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</si>
  <si>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</si>
  <si>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</si>
  <si>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</si>
  <si>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</si>
  <si>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</si>
  <si>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</si>
  <si>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</si>
  <si>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</si>
  <si>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</si>
  <si>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</si>
  <si>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</si>
  <si>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</si>
  <si>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</si>
  <si>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</si>
  <si>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</si>
  <si>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</si>
  <si>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</si>
  <si>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</si>
  <si>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</si>
  <si>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</si>
  <si>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</si>
  <si>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</si>
  <si>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</si>
  <si>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</si>
  <si>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</si>
  <si>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</si>
  <si>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</si>
  <si>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</si>
  <si>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</si>
  <si>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</si>
  <si>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</si>
  <si>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</si>
  <si>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</si>
  <si>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</si>
  <si>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</si>
  <si>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</si>
  <si>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</si>
  <si>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</si>
  <si>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</si>
  <si>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</si>
  <si>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</si>
  <si>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</si>
  <si>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</si>
  <si>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</si>
  <si>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</si>
  <si>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</si>
  <si>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</si>
  <si>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</si>
  <si>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</si>
  <si>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</si>
  <si>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</si>
  <si>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</si>
  <si>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</si>
  <si>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</si>
  <si>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</si>
  <si>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</si>
  <si>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</si>
  <si>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</si>
  <si>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</si>
  <si>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</si>
  <si>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</si>
  <si>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</si>
  <si>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</si>
  <si>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</si>
  <si>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</si>
  <si>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</si>
  <si>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</si>
  <si>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</si>
  <si>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</si>
  <si>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</si>
  <si>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</si>
  <si>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</si>
  <si>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</si>
  <si>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</si>
  <si>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</si>
  <si>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</si>
  <si>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</si>
  <si>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</si>
  <si>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</si>
  <si>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</si>
  <si>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</si>
  <si>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</si>
  <si>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</si>
  <si>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</si>
  <si>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</si>
  <si>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</si>
  <si>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</si>
  <si>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</si>
  <si>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</si>
  <si>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</si>
  <si>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</si>
  <si>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</si>
  <si>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</si>
  <si>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</si>
  <si>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</si>
  <si>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</si>
  <si>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</si>
  <si>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</si>
  <si>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</si>
  <si>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</si>
  <si>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</si>
  <si>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</si>
  <si>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</si>
  <si>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</si>
  <si>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</si>
  <si>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</si>
  <si>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</si>
  <si>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</si>
  <si>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</si>
  <si>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</si>
  <si>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</si>
  <si>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</si>
  <si>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</si>
  <si>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</si>
  <si>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</si>
  <si>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</si>
  <si>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</si>
  <si>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</si>
  <si>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</si>
  <si>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</si>
  <si>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</si>
  <si>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</si>
  <si>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</si>
  <si>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</si>
  <si>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</si>
  <si>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</si>
  <si>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</si>
  <si>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</si>
  <si>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</si>
  <si>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</si>
  <si>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</si>
  <si>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</si>
  <si>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</si>
  <si>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</si>
  <si>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</si>
  <si>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</si>
  <si>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</si>
  <si>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</si>
  <si>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</si>
  <si>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</si>
  <si>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</si>
  <si>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</si>
  <si>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</si>
  <si>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</si>
  <si>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</si>
  <si>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</si>
  <si>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</si>
  <si>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</si>
  <si>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</si>
  <si>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</si>
  <si>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</si>
  <si>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</si>
  <si>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</si>
  <si>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</si>
  <si>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</si>
  <si>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</si>
  <si>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</si>
  <si>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</si>
  <si>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</si>
  <si>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</si>
  <si>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</si>
  <si>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</si>
  <si>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</si>
  <si>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</si>
  <si>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</si>
  <si>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</si>
  <si>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</si>
  <si>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</si>
  <si>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</si>
  <si>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</si>
  <si>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</si>
  <si>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</si>
  <si>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</si>
  <si>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</si>
  <si>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</si>
  <si>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</si>
  <si>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</si>
  <si>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</si>
  <si>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</si>
  <si>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</si>
  <si>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</si>
  <si>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</si>
  <si>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</si>
  <si>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</si>
  <si>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</si>
  <si>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</si>
  <si>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</si>
  <si>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</si>
  <si>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</si>
  <si>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</si>
  <si>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</si>
  <si>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</si>
  <si>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</si>
  <si>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</si>
  <si>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</si>
  <si>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</si>
  <si>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</si>
  <si>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</si>
  <si>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</si>
  <si>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</si>
  <si>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</si>
  <si>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</si>
  <si>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</si>
  <si>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</si>
  <si>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</si>
  <si>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</si>
  <si>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</si>
  <si>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</si>
  <si>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</si>
  <si>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</si>
  <si>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</si>
  <si>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</si>
  <si>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</si>
  <si>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</si>
  <si>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</si>
  <si>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</si>
  <si>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</si>
  <si>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</si>
  <si>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</si>
  <si>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</si>
  <si>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</si>
  <si>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</si>
  <si>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</si>
  <si>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</si>
  <si>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</si>
  <si>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</si>
  <si>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</si>
  <si>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</si>
  <si>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</si>
  <si>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</si>
  <si>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</si>
  <si>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</si>
  <si>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</si>
  <si>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</si>
  <si>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</si>
  <si>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</si>
  <si>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</si>
  <si>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</si>
  <si>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</si>
  <si>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</si>
  <si>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</si>
  <si>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</si>
  <si>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</si>
  <si>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</si>
  <si>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</si>
  <si>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</si>
  <si>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</si>
  <si>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</si>
  <si>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</si>
  <si>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</si>
  <si>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</si>
  <si>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</si>
  <si>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</si>
  <si>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</si>
  <si>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</si>
  <si>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</si>
  <si>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</si>
  <si>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</si>
  <si>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</si>
  <si>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</si>
  <si>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</si>
  <si>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</si>
  <si>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</si>
  <si>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</si>
  <si>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</si>
  <si>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</si>
  <si>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</si>
  <si>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</si>
  <si>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</si>
  <si>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</si>
  <si>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</si>
  <si>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</si>
  <si>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</si>
  <si>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</si>
  <si>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</si>
  <si>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</si>
  <si>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</si>
  <si>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</si>
  <si>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</si>
  <si>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</si>
  <si>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</si>
  <si>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</si>
  <si>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</si>
  <si>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</si>
  <si>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</si>
  <si>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</si>
  <si>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</si>
  <si>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</si>
  <si>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</si>
  <si>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</si>
  <si>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</si>
  <si>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</si>
  <si>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</si>
  <si>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</si>
  <si>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</si>
  <si>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</si>
  <si>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</si>
  <si>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</si>
  <si>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</si>
  <si>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</si>
  <si>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</si>
  <si>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</si>
  <si>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</si>
  <si>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</si>
  <si>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</si>
  <si>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</si>
  <si>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</si>
  <si>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</si>
  <si>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</si>
  <si>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</si>
  <si>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</si>
  <si>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</si>
  <si>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</si>
  <si>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</si>
  <si>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</si>
  <si>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</si>
  <si>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</si>
  <si>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</si>
  <si>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</si>
  <si>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</si>
  <si>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</si>
  <si>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</si>
  <si>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</si>
  <si>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</si>
  <si>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</si>
  <si>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</si>
  <si>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</si>
  <si>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</si>
  <si>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</si>
  <si>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</si>
  <si>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</si>
  <si>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</si>
  <si>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</si>
  <si>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</si>
  <si>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</si>
  <si>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</si>
  <si>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</si>
  <si>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</si>
  <si>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</si>
  <si>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</si>
  <si>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</si>
  <si>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</si>
  <si>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</si>
  <si>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</si>
  <si>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</si>
  <si>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</si>
  <si>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</si>
  <si>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</si>
  <si>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</si>
  <si>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</si>
  <si>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</si>
  <si>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</si>
  <si>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</si>
  <si>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</si>
  <si>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</si>
  <si>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</si>
  <si>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</si>
  <si>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</si>
  <si>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</si>
  <si>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</si>
  <si>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</si>
  <si>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</si>
  <si>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</si>
  <si>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</si>
  <si>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</si>
  <si>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</si>
  <si>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</si>
  <si>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</si>
  <si>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</si>
  <si>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</si>
  <si>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</si>
  <si>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</si>
  <si>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</si>
  <si>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</si>
  <si>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</si>
  <si>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</si>
  <si>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</si>
  <si>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</si>
  <si>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</si>
  <si>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</si>
  <si>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</si>
  <si>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</si>
  <si>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</si>
  <si>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</si>
  <si>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</si>
  <si>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</si>
  <si>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</si>
  <si>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</si>
  <si>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</si>
  <si>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</si>
  <si>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</si>
  <si>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</si>
  <si>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</si>
  <si>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</si>
  <si>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</si>
  <si>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</si>
  <si>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</si>
  <si>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</si>
  <si>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</si>
  <si>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</si>
  <si>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</si>
  <si>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</si>
  <si>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</si>
  <si>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</si>
  <si>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</si>
  <si>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</si>
  <si>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</si>
  <si>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</si>
  <si>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</si>
  <si>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</si>
  <si>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</si>
  <si>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</si>
  <si>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</si>
  <si>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</si>
  <si>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</si>
  <si>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</si>
  <si>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</si>
  <si>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</si>
  <si>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</si>
  <si>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</si>
  <si>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</si>
  <si>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</si>
  <si>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</si>
  <si>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</si>
  <si>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</si>
  <si>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</si>
  <si>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</si>
  <si>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</si>
  <si>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</si>
  <si>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</si>
  <si>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</si>
  <si>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</si>
  <si>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</si>
  <si>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</si>
  <si>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</si>
  <si>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</si>
  <si>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</si>
  <si>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</si>
  <si>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</si>
  <si>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</si>
  <si>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</si>
  <si>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</si>
  <si>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</si>
  <si>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</si>
  <si>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</si>
  <si>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</si>
  <si>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</si>
  <si>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</si>
  <si>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</si>
  <si>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</si>
  <si>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</si>
  <si>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</si>
  <si>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</si>
  <si>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</si>
  <si>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</si>
  <si>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</si>
  <si>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</si>
  <si>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</si>
  <si>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</si>
  <si>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</si>
  <si>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</si>
  <si>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</si>
  <si>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</si>
  <si>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</si>
  <si>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</si>
  <si>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</si>
  <si>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</si>
  <si>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</si>
  <si>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</si>
  <si>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</si>
  <si>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</si>
  <si>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</si>
  <si>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</si>
  <si>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</si>
  <si>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</si>
  <si>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</si>
  <si>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</si>
  <si>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</si>
  <si>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</si>
  <si>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</si>
  <si>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</si>
  <si>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</si>
  <si>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</si>
  <si>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</si>
  <si>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</si>
  <si>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</si>
  <si>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</si>
  <si>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</si>
  <si>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</si>
  <si>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</si>
  <si>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</si>
  <si>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</si>
  <si>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</si>
  <si>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</si>
  <si>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</si>
  <si>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</si>
  <si>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</si>
  <si>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</si>
  <si>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</si>
  <si>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</si>
  <si>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</si>
  <si>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</si>
  <si>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</si>
  <si>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</si>
  <si>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</si>
  <si>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</si>
  <si>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</si>
  <si>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</si>
  <si>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</si>
  <si>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</si>
  <si>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</si>
  <si>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</si>
  <si>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</si>
  <si>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</si>
  <si>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</si>
  <si>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</si>
  <si>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</si>
  <si>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</si>
  <si>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</si>
  <si>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</si>
  <si>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</si>
  <si>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</si>
  <si>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</si>
  <si>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</si>
  <si>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</si>
  <si>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</si>
  <si>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</si>
  <si>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</si>
  <si>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</si>
  <si>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</si>
  <si>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</si>
  <si>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</si>
  <si>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</si>
  <si>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</si>
  <si>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</si>
  <si>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</si>
  <si>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</si>
  <si>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</si>
  <si>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</si>
  <si>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</si>
  <si>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</si>
  <si>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</si>
  <si>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</si>
  <si>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</si>
  <si>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</si>
  <si>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</si>
  <si>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</si>
  <si>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</si>
  <si>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</si>
  <si>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</si>
  <si>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</si>
  <si>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</si>
  <si>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</si>
  <si>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</si>
  <si>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</si>
  <si>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</si>
  <si>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</si>
  <si>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</si>
  <si>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</si>
  <si>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</si>
  <si>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</si>
  <si>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</si>
  <si>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</si>
  <si>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</si>
  <si>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</si>
  <si>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</si>
  <si>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</si>
  <si>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</si>
  <si>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</si>
  <si>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</si>
  <si>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</si>
  <si>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</si>
  <si>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</si>
  <si>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</si>
  <si>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</si>
  <si>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</si>
  <si>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</si>
  <si>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</si>
  <si>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</si>
  <si>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</si>
  <si>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</si>
  <si>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</si>
  <si>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</si>
  <si>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</si>
  <si>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</si>
  <si>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</si>
  <si>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</si>
  <si>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</si>
  <si>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</si>
  <si>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</si>
  <si>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</si>
  <si>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</si>
  <si>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</si>
  <si>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</si>
  <si>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</si>
  <si>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</si>
  <si>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</si>
  <si>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</si>
  <si>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</si>
  <si>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</si>
  <si>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</si>
  <si>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</si>
  <si>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</si>
  <si>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</si>
  <si>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</si>
  <si>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</si>
  <si>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</si>
  <si>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</si>
  <si>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</si>
  <si>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</si>
  <si>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</si>
  <si>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</si>
  <si>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</si>
  <si>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</si>
  <si>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</si>
  <si>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</si>
  <si>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</si>
  <si>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</si>
  <si>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</si>
  <si>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</si>
  <si>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</si>
  <si>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</si>
  <si>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</si>
  <si>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</si>
  <si>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</si>
  <si>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</si>
  <si>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</si>
  <si>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</si>
  <si>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</si>
  <si>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</si>
  <si>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</si>
  <si>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</si>
  <si>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</si>
  <si>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</si>
  <si>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</si>
  <si>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</si>
  <si>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</si>
  <si>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</si>
  <si>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</si>
  <si>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</si>
  <si>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</si>
  <si>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</si>
  <si>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</si>
  <si>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</si>
  <si>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</si>
  <si>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</si>
  <si>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</si>
  <si>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</si>
  <si>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</si>
  <si>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</si>
  <si>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</si>
  <si>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</si>
  <si>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</si>
  <si>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</si>
  <si>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</si>
  <si>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</si>
  <si>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</si>
  <si>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</si>
  <si>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</si>
  <si>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</si>
  <si>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</si>
  <si>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</si>
  <si>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</si>
  <si>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</si>
  <si>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</si>
  <si>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</si>
  <si>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</si>
  <si>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</si>
  <si>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</si>
  <si>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</si>
  <si>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</si>
  <si>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</si>
  <si>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</si>
  <si>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</si>
  <si>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</si>
  <si>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</si>
  <si>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</si>
  <si>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</si>
  <si>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</si>
  <si>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</si>
  <si>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</si>
  <si>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</si>
  <si>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</si>
  <si>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</si>
  <si>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</si>
  <si>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</si>
  <si>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</si>
  <si>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</si>
  <si>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</si>
  <si>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</si>
  <si>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</si>
  <si>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</si>
  <si>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</si>
  <si>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</si>
  <si>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</si>
  <si>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</si>
  <si>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</si>
  <si>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</si>
  <si>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</si>
  <si>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</si>
  <si>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</si>
  <si>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</si>
  <si>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</si>
  <si>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</si>
  <si>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</si>
  <si>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</si>
  <si>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</si>
  <si>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</si>
  <si>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</si>
  <si>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</si>
  <si>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</si>
  <si>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</si>
  <si>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</si>
  <si>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</si>
  <si>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</si>
  <si>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</si>
  <si>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</si>
  <si>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</si>
  <si>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</si>
  <si>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</si>
  <si>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</si>
  <si>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</si>
  <si>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</si>
  <si>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</si>
  <si>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</si>
  <si>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</si>
  <si>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</si>
  <si>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</si>
  <si>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</si>
  <si>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</si>
  <si>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</si>
  <si>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</si>
  <si>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</si>
  <si>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</si>
  <si>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</si>
  <si>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</si>
  <si>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</si>
  <si>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</si>
  <si>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</si>
  <si>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</si>
  <si>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</si>
  <si>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</si>
  <si>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</si>
  <si>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</si>
  <si>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</si>
  <si>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</si>
  <si>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</si>
  <si>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</si>
  <si>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</si>
  <si>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</si>
  <si>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</si>
  <si>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</si>
  <si>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</si>
  <si>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</si>
  <si>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</si>
  <si>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</si>
  <si>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</si>
  <si>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</si>
  <si>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</si>
  <si>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</si>
  <si>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</si>
  <si>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</si>
  <si>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</si>
  <si>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</si>
  <si>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</si>
  <si>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</si>
  <si>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</si>
  <si>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</si>
  <si>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</si>
  <si>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</si>
  <si>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</si>
  <si>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</si>
  <si>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</si>
  <si>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</si>
  <si>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</si>
  <si>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</si>
  <si>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</si>
  <si>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</si>
  <si>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</si>
  <si>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</si>
  <si>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</si>
  <si>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</si>
  <si>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</si>
  <si>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</si>
  <si>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</si>
  <si>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</si>
  <si>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</si>
  <si>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</si>
  <si>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</si>
  <si>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</si>
  <si>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</si>
  <si>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</si>
  <si>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</si>
  <si>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</si>
  <si>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</si>
  <si>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</si>
  <si>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</si>
  <si>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</si>
  <si>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</si>
  <si>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</si>
  <si>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</si>
  <si>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</si>
  <si>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</si>
  <si>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</si>
  <si>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</si>
  <si>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</si>
  <si>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</si>
  <si>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</si>
  <si>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</si>
  <si>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</si>
  <si>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</si>
  <si>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</si>
  <si>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</si>
  <si>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</si>
  <si>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</si>
  <si>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</si>
  <si>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</si>
  <si>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</si>
  <si>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</si>
  <si>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</si>
  <si>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</si>
  <si>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</si>
  <si>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</si>
  <si>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</si>
  <si>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</si>
  <si>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</si>
  <si>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</si>
  <si>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</si>
  <si>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</si>
  <si>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</si>
  <si>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</si>
  <si>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</si>
  <si>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</si>
  <si>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</si>
  <si>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</si>
  <si>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</si>
  <si>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</si>
  <si>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</si>
  <si>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</si>
  <si>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</si>
  <si>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</si>
  <si>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</si>
  <si>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</si>
  <si>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</si>
  <si>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</si>
  <si>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</si>
  <si>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</si>
  <si>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</si>
  <si>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</si>
  <si>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</si>
  <si>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</si>
  <si>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</si>
  <si>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</si>
  <si>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</si>
  <si>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</si>
  <si>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</si>
  <si>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</si>
  <si>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</si>
  <si>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</si>
  <si>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</si>
  <si>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</si>
  <si>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</si>
  <si>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</si>
  <si>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</si>
  <si>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</si>
  <si>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</si>
  <si>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</si>
  <si>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</si>
  <si>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</si>
  <si>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</si>
  <si>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</si>
  <si>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</si>
  <si>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</si>
  <si>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</si>
  <si>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</si>
  <si>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</si>
  <si>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</si>
  <si>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</si>
  <si>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</si>
  <si>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</si>
  <si>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</si>
  <si>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</si>
  <si>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</si>
  <si>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</si>
  <si>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</si>
  <si>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</si>
  <si>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</si>
  <si>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</si>
  <si>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</si>
  <si>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</si>
  <si>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</si>
  <si>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</si>
  <si>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</si>
  <si>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</si>
  <si>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</si>
  <si>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</si>
  <si>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</si>
  <si>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</si>
  <si>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</si>
  <si>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</si>
  <si>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</si>
  <si>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</si>
  <si>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</si>
  <si>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</si>
  <si>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</si>
  <si>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</si>
  <si>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</si>
  <si>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</si>
  <si>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</si>
  <si>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</si>
  <si>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</si>
  <si>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</si>
  <si>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</si>
  <si>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</si>
  <si>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</si>
  <si>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</si>
  <si>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</si>
  <si>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</si>
  <si>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</si>
  <si>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</si>
  <si>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</si>
  <si>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</si>
  <si>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</si>
  <si>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</si>
  <si>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</si>
  <si>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</si>
  <si>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</si>
  <si>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</si>
  <si>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</si>
  <si>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</si>
  <si>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</si>
  <si>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</si>
  <si>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</si>
  <si>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</si>
  <si>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</si>
  <si>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</si>
  <si>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</si>
  <si>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</si>
  <si>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</si>
  <si>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</si>
  <si>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</si>
  <si>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</si>
  <si>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</si>
  <si>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</si>
  <si>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</si>
  <si>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</si>
  <si>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</si>
  <si>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</si>
  <si>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</si>
  <si>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</si>
  <si>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</si>
  <si>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</si>
  <si>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</si>
  <si>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</si>
  <si>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</si>
  <si>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</si>
  <si>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</si>
  <si>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</si>
  <si>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</si>
  <si>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</si>
  <si>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</si>
  <si>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</si>
  <si>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</si>
  <si>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</si>
  <si>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</si>
  <si>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</si>
  <si>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</si>
  <si>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</si>
  <si>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</si>
  <si>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</si>
  <si>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</si>
  <si>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</si>
  <si>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</si>
  <si>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</si>
  <si>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</si>
  <si>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</si>
  <si>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</si>
  <si>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</si>
  <si>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</si>
  <si>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</si>
  <si>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</si>
  <si>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</si>
  <si>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</si>
  <si>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</si>
  <si>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</si>
  <si>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</si>
  <si>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</si>
  <si>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</si>
  <si>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</si>
  <si>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</si>
  <si>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</si>
  <si>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</si>
  <si>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</si>
  <si>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</si>
  <si>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</si>
  <si>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</si>
  <si>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</si>
  <si>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</si>
  <si>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</si>
  <si>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</si>
  <si>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</si>
  <si>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</si>
  <si>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</si>
  <si>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</si>
  <si>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</si>
  <si>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</si>
  <si>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</si>
  <si>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</si>
  <si>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</si>
  <si>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</si>
  <si>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</si>
  <si>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</si>
  <si>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</si>
  <si>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</si>
  <si>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</si>
  <si>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</si>
  <si>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</si>
  <si>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</si>
  <si>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</si>
  <si>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</si>
  <si>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</si>
  <si>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</si>
  <si>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</si>
  <si>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</si>
  <si>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</si>
  <si>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</si>
  <si>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</si>
  <si>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</si>
  <si>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</si>
  <si>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</si>
  <si>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</si>
  <si>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</si>
  <si>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</si>
  <si>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</si>
  <si>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</si>
  <si>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</si>
  <si>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</si>
  <si>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</si>
  <si>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</si>
  <si>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</si>
  <si>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</si>
  <si>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</si>
  <si>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</si>
  <si>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</si>
  <si>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</si>
  <si>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</si>
  <si>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</si>
  <si>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</si>
  <si>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</si>
  <si>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</si>
  <si>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</si>
  <si>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</si>
  <si>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</si>
  <si>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</si>
  <si>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</si>
  <si>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</si>
  <si>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</si>
  <si>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</si>
  <si>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</si>
  <si>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</si>
  <si>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</si>
  <si>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</si>
  <si>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</si>
  <si>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</si>
  <si>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</si>
  <si>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</si>
  <si>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</si>
  <si>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</si>
  <si>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</si>
  <si>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</si>
  <si>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</si>
  <si>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</si>
  <si>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</si>
  <si>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</si>
  <si>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</si>
  <si>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</si>
  <si>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</si>
  <si>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</si>
  <si>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</si>
  <si>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</si>
  <si>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</si>
  <si>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</si>
  <si>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</si>
  <si>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</si>
  <si>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</si>
  <si>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</si>
  <si>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</si>
  <si>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</si>
  <si>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</si>
  <si>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</si>
  <si>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</si>
  <si>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</si>
  <si>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</si>
  <si>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</si>
  <si>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</si>
  <si>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</si>
  <si>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</si>
  <si>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</si>
  <si>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</si>
  <si>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</si>
  <si>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</si>
  <si>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</si>
  <si>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</si>
  <si>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</si>
  <si>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</si>
  <si>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</si>
  <si>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</si>
  <si>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</si>
  <si>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</si>
  <si>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</si>
  <si>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</si>
  <si>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</si>
  <si>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</si>
  <si>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</si>
  <si>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</si>
  <si>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</si>
  <si>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</si>
  <si>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</si>
  <si>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</si>
  <si>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</si>
  <si>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</si>
  <si>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</si>
  <si>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</si>
  <si>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</si>
  <si>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</si>
  <si>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</si>
  <si>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</si>
  <si>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</si>
  <si>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</si>
  <si>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</si>
  <si>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</si>
  <si>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</si>
  <si>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</si>
  <si>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</si>
  <si>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</si>
  <si>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</si>
  <si>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</si>
  <si>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</si>
  <si>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</si>
  <si>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</si>
  <si>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</si>
  <si>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</si>
  <si>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</si>
  <si>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</si>
  <si>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</si>
  <si>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</si>
  <si>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</si>
  <si>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</si>
  <si>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</si>
  <si>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</si>
  <si>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</si>
  <si>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</si>
  <si>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</si>
  <si>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</si>
  <si>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</si>
  <si>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</si>
  <si>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</si>
  <si>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</si>
  <si>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</si>
  <si>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</si>
  <si>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</si>
  <si>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</si>
  <si>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</si>
  <si>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</si>
  <si>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</si>
  <si>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</si>
  <si>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</si>
  <si>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</si>
  <si>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</si>
  <si>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</si>
  <si>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</si>
  <si>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</si>
  <si>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</si>
  <si>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</si>
  <si>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</si>
  <si>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</si>
  <si>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</si>
  <si>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</si>
  <si>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</si>
  <si>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</si>
  <si>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</si>
  <si>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</si>
  <si>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</si>
  <si>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</si>
  <si>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</si>
  <si>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</si>
  <si>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</si>
  <si>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</si>
  <si>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</si>
  <si>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</si>
  <si>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</si>
  <si>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</si>
  <si>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</si>
  <si>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</si>
  <si>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</si>
  <si>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</si>
  <si>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</si>
  <si>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</si>
  <si>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</si>
  <si>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</si>
  <si>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</si>
  <si>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</si>
  <si>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</si>
  <si>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</si>
  <si>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</si>
  <si>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</si>
  <si>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</si>
  <si>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</si>
  <si>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</si>
  <si>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</si>
  <si>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</si>
  <si>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</si>
  <si>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</si>
  <si>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</si>
  <si>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</si>
  <si>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</si>
  <si>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</si>
  <si>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</si>
  <si>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</si>
  <si>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</si>
  <si>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</si>
  <si>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</si>
  <si>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</si>
  <si>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</si>
  <si>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</si>
  <si>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</si>
  <si>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</si>
  <si>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</si>
  <si>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</si>
  <si>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</si>
  <si>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</si>
  <si>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</si>
  <si>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</si>
  <si>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</si>
  <si>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</si>
  <si>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</si>
  <si>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</si>
  <si>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</si>
  <si>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</si>
  <si>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</si>
  <si>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</si>
  <si>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</si>
  <si>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</si>
  <si>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</si>
  <si>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</si>
  <si>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</si>
  <si>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</si>
  <si>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</si>
  <si>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</si>
  <si>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</si>
  <si>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</si>
  <si>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</si>
  <si>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</si>
  <si>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</si>
  <si>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</si>
  <si>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</si>
  <si>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</si>
  <si>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</si>
  <si>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</si>
  <si>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</si>
  <si>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</si>
  <si>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</si>
  <si>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</si>
  <si>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</si>
  <si>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</si>
  <si>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</si>
  <si>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</si>
  <si>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</si>
  <si>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</si>
  <si>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</si>
  <si>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</si>
  <si>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</si>
  <si>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</si>
  <si>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</si>
  <si>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</si>
  <si>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</si>
  <si>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</si>
  <si>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</si>
  <si>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</si>
  <si>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</si>
  <si>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</si>
  <si>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</si>
  <si>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</si>
  <si>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</si>
  <si>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</si>
  <si>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</si>
  <si>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</si>
  <si>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</si>
  <si>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</si>
  <si>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</si>
  <si>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</si>
  <si>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</si>
  <si>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</si>
  <si>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</si>
  <si>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</si>
  <si>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</si>
  <si>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</si>
  <si>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</si>
  <si>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</si>
  <si>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</si>
  <si>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</si>
  <si>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</si>
  <si>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</si>
  <si>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</si>
  <si>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</si>
  <si>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</si>
  <si>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</si>
  <si>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</si>
  <si>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</si>
  <si>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</si>
  <si>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</si>
  <si>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</si>
  <si>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</si>
  <si>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</si>
  <si>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</si>
  <si>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</si>
  <si>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</si>
  <si>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</si>
  <si>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</si>
  <si>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</si>
  <si>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</si>
  <si>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</si>
  <si>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</si>
  <si>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</si>
  <si>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</si>
  <si>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</si>
  <si>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</si>
  <si>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</si>
  <si>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</si>
  <si>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</si>
  <si>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</si>
  <si>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</si>
  <si>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</si>
  <si>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</si>
  <si>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</si>
  <si>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</si>
  <si>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</si>
  <si>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</si>
  <si>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</si>
  <si>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</si>
  <si>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</si>
  <si>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</si>
  <si>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</si>
  <si>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</si>
  <si>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</si>
  <si>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</si>
  <si>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</si>
  <si>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</si>
  <si>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</si>
  <si>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</si>
  <si>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</si>
  <si>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</si>
  <si>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</si>
  <si>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</si>
  <si>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</si>
  <si>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</si>
  <si>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</si>
  <si>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</si>
  <si>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</si>
  <si>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</si>
  <si>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</si>
  <si>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</si>
  <si>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</si>
  <si>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</si>
  <si>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</si>
  <si>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</si>
  <si>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</si>
  <si>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</si>
  <si>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</si>
  <si>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</si>
  <si>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</si>
  <si>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</si>
  <si>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</si>
  <si>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</si>
  <si>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</si>
  <si>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</si>
  <si>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</si>
  <si>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</si>
  <si>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</si>
  <si>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</si>
  <si>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</si>
  <si>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</si>
  <si>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</si>
  <si>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</si>
  <si>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</si>
  <si>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</si>
  <si>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</si>
  <si>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</si>
  <si>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</si>
  <si>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</si>
  <si>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</si>
  <si>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</si>
  <si>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</si>
  <si>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</si>
  <si>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</si>
  <si>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</si>
  <si>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</si>
  <si>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</si>
  <si>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</si>
  <si>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</si>
  <si>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</si>
  <si>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</si>
  <si>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</si>
  <si>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</si>
  <si>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</si>
  <si>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</si>
  <si>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</si>
  <si>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</si>
  <si>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</si>
  <si>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</si>
  <si>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</si>
  <si>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</si>
  <si>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</si>
  <si>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</si>
  <si>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</si>
  <si>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</si>
  <si>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</si>
  <si>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</si>
  <si>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</si>
  <si>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</si>
  <si>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</si>
  <si>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</si>
  <si>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</si>
  <si>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</si>
  <si>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</si>
  <si>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</si>
  <si>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</si>
  <si>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</si>
  <si>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</si>
  <si>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</si>
  <si>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</si>
  <si>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</si>
  <si>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</si>
  <si>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</si>
  <si>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</si>
  <si>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</si>
  <si>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</si>
  <si>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</si>
  <si>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</si>
  <si>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</si>
  <si>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</si>
  <si>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</si>
  <si>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</si>
  <si>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</si>
  <si>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</si>
  <si>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</si>
  <si>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</si>
  <si>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</si>
  <si>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</si>
  <si>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</si>
  <si>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</si>
  <si>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</si>
  <si>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</si>
  <si>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</si>
  <si>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</si>
  <si>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</si>
  <si>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</si>
  <si>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</si>
  <si>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</si>
  <si>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</si>
  <si>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</si>
  <si>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</si>
  <si>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</si>
  <si>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</si>
  <si>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</si>
  <si>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</si>
  <si>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</si>
  <si>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</si>
  <si>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</si>
  <si>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</si>
  <si>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</si>
  <si>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</si>
  <si>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</si>
  <si>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</si>
  <si>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</si>
  <si>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</si>
  <si>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</si>
  <si>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</si>
  <si>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</si>
  <si>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</si>
  <si>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</si>
  <si>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</si>
  <si>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</si>
  <si>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</si>
  <si>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</si>
  <si>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</si>
  <si>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</si>
  <si>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</si>
  <si>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</si>
  <si>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</si>
  <si>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</si>
  <si>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</si>
  <si>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</si>
  <si>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</si>
  <si>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</si>
  <si>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</si>
  <si>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</si>
  <si>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</si>
  <si>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</si>
  <si>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</si>
  <si>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</si>
  <si>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</si>
  <si>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</si>
  <si>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</si>
  <si>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</si>
  <si>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</si>
  <si>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</si>
  <si>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</si>
  <si>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</si>
  <si>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</si>
  <si>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</si>
  <si>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</si>
  <si>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</si>
  <si>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</si>
  <si>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</si>
  <si>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</si>
  <si>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</si>
  <si>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</si>
  <si>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</si>
  <si>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</si>
  <si>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</si>
  <si>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</si>
  <si>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</si>
  <si>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</si>
  <si>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</si>
  <si>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</si>
  <si>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</si>
  <si>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</si>
  <si>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</si>
  <si>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</si>
  <si>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</si>
  <si>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</si>
  <si>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</si>
  <si>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</si>
  <si>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</si>
  <si>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</si>
  <si>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</si>
  <si>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</si>
  <si>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</si>
  <si>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</si>
  <si>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</si>
  <si>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</si>
  <si>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</si>
  <si>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</si>
  <si>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</si>
  <si>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</si>
  <si>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</si>
  <si>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</si>
  <si>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</si>
  <si>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</si>
  <si>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</si>
  <si>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</si>
  <si>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</si>
  <si>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</si>
  <si>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</si>
  <si>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</si>
  <si>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</si>
  <si>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</si>
  <si>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</si>
  <si>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</si>
  <si>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</si>
  <si>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</si>
  <si>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</si>
  <si>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</si>
  <si>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</si>
  <si>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</si>
  <si>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</si>
  <si>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</si>
  <si>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</si>
  <si>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</si>
  <si>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</si>
  <si>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</si>
  <si>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</si>
  <si>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</si>
  <si>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</si>
  <si>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</si>
  <si>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</si>
  <si>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</si>
  <si>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</si>
  <si>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</si>
  <si>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</si>
  <si>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</si>
  <si>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</si>
  <si>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</si>
  <si>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</si>
  <si>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</si>
  <si>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</si>
  <si>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</si>
  <si>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</si>
  <si>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</si>
  <si>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</si>
  <si>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</si>
  <si>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</si>
  <si>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</si>
  <si>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</si>
  <si>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</si>
  <si>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</si>
  <si>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</si>
  <si>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</si>
  <si>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</si>
  <si>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</si>
  <si>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</si>
  <si>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</si>
  <si>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</si>
  <si>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</si>
  <si>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</si>
  <si>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</si>
  <si>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</si>
  <si>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</si>
  <si>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</si>
  <si>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</si>
  <si>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</si>
  <si>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</si>
  <si>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</si>
  <si>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</si>
  <si>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</si>
  <si>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</si>
  <si>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</si>
  <si>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</si>
  <si>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</si>
  <si>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</si>
  <si>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</si>
  <si>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</si>
  <si>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</si>
  <si>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</si>
  <si>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</si>
  <si>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</si>
  <si>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</si>
  <si>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</si>
  <si>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</si>
  <si>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</si>
  <si>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</si>
  <si>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</si>
  <si>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</si>
  <si>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</si>
  <si>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</si>
  <si>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</si>
  <si>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</si>
  <si>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</si>
  <si>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</si>
  <si>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</si>
  <si>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</si>
  <si>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</si>
  <si>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</si>
  <si>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</si>
  <si>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</si>
  <si>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</si>
  <si>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</si>
  <si>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</si>
  <si>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</si>
  <si>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</si>
  <si>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</si>
  <si>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</si>
  <si>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</si>
  <si>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</si>
  <si>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</si>
  <si>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</si>
  <si>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</si>
  <si>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</si>
  <si>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</si>
  <si>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</si>
  <si>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</si>
  <si>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</si>
  <si>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</si>
  <si>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</si>
  <si>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</si>
  <si>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</si>
  <si>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</si>
  <si>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</si>
  <si>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</si>
  <si>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</si>
  <si>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</si>
  <si>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</si>
  <si>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</si>
  <si>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</si>
  <si>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</si>
  <si>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</si>
  <si>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</si>
  <si>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</si>
  <si>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</si>
  <si>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</si>
  <si>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</si>
  <si>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</si>
  <si>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</si>
  <si>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</si>
  <si>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</si>
  <si>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</si>
  <si>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</si>
  <si>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</si>
  <si>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</si>
  <si>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</si>
  <si>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</si>
  <si>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</si>
  <si>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</si>
  <si>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</si>
  <si>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</si>
  <si>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</si>
  <si>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</si>
  <si>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</si>
  <si>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</si>
  <si>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</si>
  <si>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</si>
  <si>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</si>
  <si>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</si>
  <si>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</si>
  <si>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</si>
  <si>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</si>
  <si>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</si>
  <si>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</si>
  <si>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</si>
  <si>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</si>
  <si>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</si>
  <si>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</si>
  <si>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</si>
  <si>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</si>
  <si>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</si>
  <si>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</si>
  <si>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</si>
  <si>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</si>
  <si>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</si>
  <si>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</si>
  <si>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</si>
  <si>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</si>
  <si>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</si>
  <si>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</si>
  <si>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</si>
  <si>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</si>
  <si>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</si>
  <si>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</si>
  <si>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</si>
  <si>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</si>
  <si>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</si>
  <si>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</si>
  <si>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</si>
  <si>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</si>
  <si>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</si>
  <si>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</si>
  <si>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</si>
  <si>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</si>
  <si>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</si>
  <si>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</si>
  <si>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</si>
  <si>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</si>
  <si>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</si>
  <si>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</si>
  <si>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</si>
  <si>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</si>
  <si>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</si>
  <si>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</si>
  <si>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</si>
  <si>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</si>
  <si>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</si>
  <si>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</si>
  <si>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</si>
  <si>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</si>
  <si>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</si>
  <si>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</si>
  <si>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</si>
  <si>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</si>
  <si>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</si>
  <si>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</si>
  <si>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</si>
  <si>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</si>
  <si>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</si>
  <si>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</si>
  <si>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</si>
  <si>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</si>
  <si>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</si>
  <si>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</si>
  <si>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</si>
  <si>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</si>
  <si>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</si>
  <si>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</si>
  <si>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</si>
  <si>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</si>
  <si>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</si>
  <si>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</si>
  <si>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</si>
  <si>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</si>
  <si>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</si>
  <si>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</si>
  <si>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</si>
  <si>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</si>
  <si>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</si>
  <si>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</si>
  <si>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</si>
  <si>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</si>
  <si>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</si>
  <si>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</si>
  <si>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</si>
  <si>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</si>
  <si>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</si>
  <si>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</si>
  <si>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</si>
  <si>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</si>
  <si>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</si>
  <si>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</si>
  <si>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</si>
  <si>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</si>
  <si>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</si>
  <si>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</si>
  <si>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</si>
  <si>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</si>
  <si>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</si>
  <si>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</si>
  <si>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</si>
  <si>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</si>
  <si>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</si>
  <si>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</si>
  <si>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</si>
  <si>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</si>
  <si>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</si>
  <si>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</si>
  <si>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</si>
  <si>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</si>
  <si>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</si>
  <si>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</si>
  <si>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</si>
  <si>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</si>
  <si>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</si>
  <si>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</si>
  <si>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</si>
  <si>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</si>
  <si>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</si>
  <si>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</si>
  <si>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</si>
  <si>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</si>
  <si>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</si>
  <si>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</si>
  <si>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</si>
  <si>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</si>
  <si>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</si>
  <si>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</si>
  <si>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</si>
  <si>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</si>
  <si>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</si>
  <si>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</si>
  <si>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</si>
  <si>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</si>
  <si>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</si>
  <si>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</si>
  <si>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</si>
  <si>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</si>
  <si>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</si>
  <si>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</si>
  <si>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</si>
  <si>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</si>
  <si>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</si>
  <si>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</si>
  <si>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</si>
  <si>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</si>
  <si>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</si>
  <si>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</si>
  <si>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</si>
  <si>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</si>
  <si>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</si>
  <si>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</si>
  <si>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</si>
  <si>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</si>
  <si>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</si>
  <si>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</si>
  <si>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</si>
  <si>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</si>
  <si>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</si>
  <si>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</si>
  <si>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</si>
  <si>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</si>
  <si>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</si>
  <si>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</si>
  <si>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</si>
  <si>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</si>
  <si>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</si>
  <si>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</si>
  <si>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</si>
  <si>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</si>
  <si>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</si>
  <si>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</si>
  <si>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</si>
  <si>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</si>
  <si>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</si>
  <si>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</si>
  <si>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</si>
  <si>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</si>
  <si>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</si>
  <si>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</si>
  <si>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</si>
  <si>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</si>
  <si>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</si>
  <si>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</si>
  <si>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</si>
  <si>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</si>
  <si>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</si>
  <si>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</si>
  <si>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</si>
  <si>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</si>
  <si>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</si>
  <si>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</si>
  <si>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</si>
  <si>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</si>
  <si>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</si>
  <si>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</si>
  <si>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</si>
  <si>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</si>
  <si>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</si>
  <si>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</si>
  <si>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</si>
  <si>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</si>
  <si>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</si>
  <si>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</si>
  <si>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</si>
  <si>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</si>
  <si>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</si>
  <si>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</si>
  <si>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</si>
  <si>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</si>
  <si>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</si>
  <si>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</si>
  <si>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</si>
  <si>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</si>
  <si>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</si>
  <si>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</si>
  <si>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</si>
  <si>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</si>
  <si>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</si>
  <si>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</si>
  <si>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</si>
  <si>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</si>
  <si>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</si>
  <si>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</si>
  <si>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</si>
  <si>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</si>
  <si>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</si>
  <si>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</si>
  <si>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</si>
  <si>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</si>
  <si>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</si>
  <si>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</si>
  <si>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</si>
  <si>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</si>
  <si>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</si>
  <si>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</si>
  <si>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</si>
  <si>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</si>
  <si>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</si>
  <si>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</si>
  <si>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</si>
  <si>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</si>
  <si>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</si>
  <si>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</si>
  <si>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</si>
  <si>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</si>
  <si>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</si>
  <si>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</si>
  <si>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</si>
  <si>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</si>
  <si>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</si>
  <si>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</si>
  <si>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</si>
  <si>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</si>
  <si>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</si>
  <si>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</si>
  <si>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</si>
  <si>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</si>
  <si>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</si>
  <si>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</si>
  <si>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</si>
  <si>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</si>
  <si>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</si>
  <si>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</si>
  <si>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</si>
  <si>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</si>
  <si>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</si>
  <si>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</si>
  <si>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</si>
  <si>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</si>
  <si>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</si>
  <si>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</si>
  <si>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</si>
  <si>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</si>
  <si>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</si>
  <si>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</si>
  <si>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</si>
  <si>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</si>
  <si>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</si>
  <si>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</si>
  <si>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</si>
  <si>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</si>
  <si>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</si>
  <si>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</si>
  <si>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</si>
  <si>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</si>
  <si>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</si>
  <si>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</si>
  <si>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</si>
  <si>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</si>
  <si>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</si>
  <si>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</si>
  <si>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</si>
  <si>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</si>
  <si>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</si>
  <si>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</si>
  <si>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</si>
  <si>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</si>
  <si>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</si>
  <si>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</si>
  <si>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</si>
  <si>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</si>
  <si>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</si>
  <si>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</si>
  <si>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</si>
  <si>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</si>
  <si>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</si>
  <si>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</si>
  <si>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</si>
  <si>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</si>
  <si>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</si>
  <si>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</si>
  <si>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</si>
  <si>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</si>
  <si>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</si>
  <si>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</si>
  <si>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</si>
  <si>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</si>
  <si>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</si>
  <si>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</si>
  <si>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</si>
  <si>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</si>
  <si>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</si>
  <si>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</si>
  <si>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</si>
  <si>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</si>
  <si>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</si>
  <si>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</si>
  <si>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</si>
  <si>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</si>
  <si>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</si>
  <si>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</si>
  <si>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</si>
  <si>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</si>
  <si>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</si>
  <si>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</si>
  <si>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</si>
  <si>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</si>
  <si>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</si>
  <si>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</si>
  <si>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</si>
  <si>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</si>
  <si>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</si>
  <si>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</si>
  <si>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</si>
  <si>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</si>
  <si>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</si>
  <si>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</si>
  <si>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</si>
  <si>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</si>
  <si>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</si>
  <si>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</si>
  <si>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</si>
  <si>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</si>
  <si>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</si>
  <si>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</si>
  <si>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</si>
  <si>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</si>
  <si>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</si>
  <si>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</si>
  <si>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</si>
  <si>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</si>
  <si>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</si>
  <si>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</si>
  <si>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</si>
  <si>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</si>
  <si>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</si>
  <si>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</si>
  <si>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</si>
  <si>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</si>
  <si>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</si>
  <si>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</si>
  <si>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</si>
  <si>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</si>
  <si>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</si>
  <si>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</si>
  <si>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</si>
  <si>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</si>
  <si>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</si>
  <si>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</si>
  <si>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</si>
  <si>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</si>
  <si>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</si>
  <si>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</si>
  <si>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</si>
  <si>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</si>
  <si>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</si>
  <si>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</si>
  <si>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</si>
  <si>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</si>
  <si>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</si>
  <si>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</si>
  <si>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</si>
  <si>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</si>
  <si>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</si>
  <si>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</si>
  <si>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</si>
  <si>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</si>
  <si>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</si>
  <si>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</si>
  <si>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</si>
  <si>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</si>
  <si>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</si>
  <si>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</si>
  <si>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</si>
  <si>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</si>
  <si>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</si>
  <si>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</si>
  <si>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</si>
  <si>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</si>
  <si>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</si>
  <si>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</si>
  <si>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</si>
  <si>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</si>
  <si>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</si>
  <si>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</si>
  <si>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</si>
  <si>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</si>
  <si>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</si>
  <si>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</si>
  <si>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</si>
  <si>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</si>
  <si>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</si>
  <si>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</si>
  <si>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</si>
  <si>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</si>
  <si>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</si>
  <si>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</si>
  <si>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</si>
  <si>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</si>
  <si>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</si>
  <si>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</si>
  <si>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</si>
  <si>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</si>
  <si>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</si>
  <si>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</si>
  <si>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</si>
  <si>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</si>
  <si>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</si>
  <si>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</si>
  <si>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</si>
  <si>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</si>
  <si>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</si>
  <si>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</si>
  <si>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</si>
  <si>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</si>
  <si>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</si>
  <si>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</si>
  <si>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</si>
  <si>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</si>
  <si>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</si>
  <si>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</si>
  <si>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</si>
  <si>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</si>
  <si>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</si>
  <si>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</si>
  <si>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</si>
  <si>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</si>
  <si>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</si>
  <si>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</si>
  <si>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</si>
  <si>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</si>
  <si>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</si>
  <si>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</si>
  <si>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</si>
  <si>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</si>
  <si>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</si>
  <si>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</si>
  <si>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</si>
  <si>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</si>
  <si>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</si>
  <si>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</si>
  <si>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</si>
  <si>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</si>
  <si>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</si>
  <si>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</si>
  <si>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</si>
  <si>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</si>
  <si>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</si>
  <si>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</si>
  <si>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</si>
  <si>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</si>
  <si>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</si>
  <si>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</si>
  <si>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</si>
  <si>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</si>
  <si>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</si>
  <si>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</si>
  <si>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</si>
  <si>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</si>
  <si>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</si>
  <si>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</si>
  <si>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</si>
  <si>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</si>
  <si>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</si>
  <si>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</si>
  <si>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</si>
  <si>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</si>
  <si>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</si>
  <si>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</si>
  <si>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</si>
  <si>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</si>
  <si>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</si>
  <si>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</si>
  <si>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</si>
  <si>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</si>
  <si>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</si>
  <si>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</si>
  <si>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</si>
  <si>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</si>
  <si>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</si>
  <si>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</si>
  <si>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</si>
  <si>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</si>
  <si>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</si>
  <si>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</si>
  <si>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</si>
  <si>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</si>
  <si>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</si>
  <si>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</si>
  <si>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</si>
  <si>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</si>
  <si>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</si>
  <si>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</si>
  <si>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</si>
  <si>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</si>
  <si>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</si>
  <si>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</si>
  <si>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</si>
  <si>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</si>
  <si>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</si>
  <si>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</si>
  <si>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</si>
  <si>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</si>
  <si>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</si>
  <si>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</si>
  <si>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</si>
  <si>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</si>
  <si>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</si>
  <si>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</si>
  <si>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</si>
  <si>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</si>
  <si>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</si>
  <si>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</si>
  <si>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</si>
  <si>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</si>
  <si>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</si>
  <si>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</si>
  <si>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</si>
  <si>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</si>
  <si>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</si>
  <si>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</si>
  <si>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</si>
  <si>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</si>
  <si>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</si>
  <si>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</si>
  <si>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</si>
  <si>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</si>
  <si>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</si>
  <si>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</si>
  <si>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</si>
  <si>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</si>
  <si>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</si>
  <si>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</si>
  <si>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</si>
  <si>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</si>
  <si>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</si>
  <si>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</si>
  <si>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</si>
  <si>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</si>
  <si>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</si>
  <si>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</si>
  <si>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</si>
  <si>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</si>
  <si>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</si>
  <si>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</si>
  <si>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</si>
  <si>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</si>
  <si>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</si>
  <si>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</si>
  <si>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</si>
  <si>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</si>
  <si>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</si>
  <si>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</si>
  <si>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</si>
  <si>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</si>
  <si>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</si>
  <si>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</si>
  <si>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</si>
  <si>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</si>
  <si>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</si>
  <si>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</si>
  <si>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</si>
  <si>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</si>
  <si>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</si>
  <si>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</si>
  <si>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</si>
  <si>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</si>
  <si>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</si>
  <si>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</si>
  <si>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</si>
  <si>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</si>
  <si>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</si>
  <si>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</si>
  <si>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</si>
  <si>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</si>
  <si>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</si>
  <si>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</si>
  <si>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</si>
  <si>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</si>
  <si>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</si>
  <si>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</si>
  <si>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</si>
  <si>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</si>
  <si>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</si>
  <si>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</si>
  <si>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</si>
  <si>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</si>
  <si>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</si>
  <si>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</si>
  <si>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</si>
  <si>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</si>
  <si>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</si>
  <si>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</si>
  <si>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</si>
  <si>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</si>
  <si>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</si>
  <si>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</si>
  <si>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</si>
  <si>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</si>
  <si>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</si>
  <si>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</si>
  <si>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</si>
  <si>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</si>
  <si>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</si>
  <si>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</si>
  <si>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</si>
  <si>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</si>
  <si>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</si>
  <si>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</si>
  <si>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</si>
  <si>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</si>
  <si>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</si>
  <si>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</si>
  <si>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</si>
  <si>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</si>
  <si>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</si>
  <si>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</si>
  <si>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</si>
  <si>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</si>
  <si>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</si>
  <si>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</si>
  <si>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</si>
  <si>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</si>
  <si>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</si>
  <si>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</si>
  <si>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</si>
  <si>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</si>
  <si>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</si>
  <si>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</si>
  <si>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</si>
  <si>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</si>
  <si>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</si>
  <si>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</si>
  <si>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</si>
  <si>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</si>
  <si>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</si>
  <si>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</si>
  <si>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</si>
  <si>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</si>
  <si>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</si>
  <si>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</si>
  <si>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</si>
  <si>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</si>
  <si>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</si>
  <si>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</si>
  <si>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</si>
  <si>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</si>
  <si>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</si>
  <si>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</si>
  <si>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</si>
  <si>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</si>
  <si>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</si>
  <si>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</si>
  <si>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</si>
  <si>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</si>
  <si>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</si>
  <si>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</si>
  <si>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</si>
  <si>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</si>
  <si>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</si>
  <si>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</si>
  <si>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</si>
  <si>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</si>
  <si>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</si>
  <si>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</si>
  <si>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</si>
  <si>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</si>
  <si>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</si>
  <si>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</si>
  <si>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</si>
  <si>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</si>
  <si>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</si>
  <si>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</si>
  <si>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</si>
  <si>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</si>
  <si>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</si>
  <si>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</si>
  <si>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</si>
  <si>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</si>
  <si>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</si>
  <si>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</si>
  <si>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</si>
  <si>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</si>
  <si>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</si>
  <si>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</si>
  <si>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</si>
  <si>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</si>
  <si>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</si>
  <si>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</si>
  <si>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</si>
  <si>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</si>
  <si>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</si>
  <si>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</si>
  <si>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</si>
  <si>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</si>
  <si>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</si>
  <si>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</si>
  <si>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</si>
  <si>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</si>
  <si>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</si>
  <si>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</si>
  <si>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</si>
  <si>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</si>
  <si>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</si>
  <si>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</si>
  <si>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</si>
  <si>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</si>
  <si>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</si>
  <si>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</si>
  <si>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</si>
  <si>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</si>
  <si>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</si>
  <si>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</si>
  <si>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</si>
  <si>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</si>
  <si>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</si>
  <si>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</si>
  <si>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</si>
  <si>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</si>
  <si>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</si>
  <si>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</si>
  <si>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</si>
  <si>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</si>
  <si>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</si>
  <si>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</si>
  <si>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</si>
  <si>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</si>
  <si>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</si>
  <si>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</si>
  <si>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</si>
  <si>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</si>
  <si>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</si>
  <si>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</si>
  <si>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</si>
  <si>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</si>
  <si>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</si>
  <si>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</si>
  <si>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</si>
  <si>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</si>
  <si>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</si>
  <si>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</si>
  <si>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</si>
  <si>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</si>
  <si>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</si>
  <si>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</si>
  <si>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</si>
  <si>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</si>
  <si>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</si>
  <si>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</si>
  <si>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</si>
  <si>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</si>
  <si>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</si>
  <si>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</si>
  <si>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</si>
  <si>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</si>
  <si>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</si>
  <si>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</si>
  <si>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</si>
  <si>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</si>
  <si>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</si>
  <si>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</si>
  <si>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</si>
  <si>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</si>
  <si>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</si>
  <si>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</si>
  <si>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</si>
  <si>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</si>
  <si>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</si>
  <si>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</si>
  <si>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</si>
  <si>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</si>
  <si>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</si>
  <si>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</si>
  <si>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</si>
  <si>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</si>
  <si>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</si>
  <si>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</si>
  <si>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</si>
  <si>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</si>
  <si>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</si>
  <si>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</si>
  <si>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</si>
  <si>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</si>
  <si>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</si>
  <si>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</si>
  <si>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</si>
  <si>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</si>
  <si>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</si>
  <si>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</si>
  <si>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</si>
  <si>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</si>
  <si>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</si>
  <si>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</si>
  <si>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</si>
  <si>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</si>
  <si>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</si>
  <si>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</si>
  <si>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</si>
  <si>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</si>
  <si>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</si>
  <si>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</si>
  <si>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</si>
  <si>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</si>
  <si>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</si>
  <si>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</si>
  <si>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</si>
  <si>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</si>
  <si>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</si>
  <si>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</si>
  <si>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</si>
  <si>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</si>
  <si>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</si>
  <si>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</si>
  <si>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</si>
  <si>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</si>
  <si>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</si>
  <si>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</si>
  <si>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</si>
  <si>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</si>
  <si>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</si>
  <si>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</si>
  <si>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</si>
  <si>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</si>
  <si>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</si>
  <si>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</si>
  <si>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</si>
  <si>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</si>
  <si>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</si>
  <si>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</si>
  <si>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</si>
  <si>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</si>
  <si>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</si>
  <si>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</si>
  <si>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</si>
  <si>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</si>
  <si>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</si>
  <si>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</si>
  <si>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</si>
  <si>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</si>
  <si>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</si>
  <si>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</si>
  <si>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</si>
  <si>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</si>
  <si>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</si>
  <si>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</si>
  <si>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</si>
  <si>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</si>
  <si>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</si>
  <si>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</si>
  <si>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</si>
  <si>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</si>
  <si>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</si>
  <si>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</si>
  <si>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</si>
  <si>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</si>
  <si>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</si>
  <si>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</si>
  <si>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</si>
  <si>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</si>
  <si>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</si>
  <si>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</si>
  <si>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</si>
  <si>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</si>
  <si>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</si>
  <si>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</si>
  <si>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</si>
  <si>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</si>
  <si>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</si>
  <si>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</si>
  <si>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</si>
  <si>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</si>
  <si>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</si>
  <si>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</si>
  <si>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</si>
  <si>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</si>
  <si>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</si>
  <si>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</si>
  <si>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</si>
  <si>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</si>
  <si>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</si>
  <si>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</si>
  <si>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</si>
  <si>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</si>
  <si>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</si>
  <si>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</si>
  <si>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</si>
  <si>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</si>
  <si>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</si>
  <si>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</si>
  <si>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</si>
  <si>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</si>
  <si>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</si>
  <si>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</si>
  <si>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</si>
  <si>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</si>
  <si>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</si>
  <si>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</si>
  <si>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</si>
  <si>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</si>
  <si>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</si>
  <si>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</si>
  <si>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</si>
  <si>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</si>
  <si>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</si>
  <si>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</si>
  <si>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</si>
  <si>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</si>
  <si>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</si>
  <si>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</si>
  <si>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</si>
  <si>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</si>
  <si>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</si>
  <si>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</si>
  <si>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</si>
  <si>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</si>
  <si>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</si>
  <si>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</si>
  <si>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</si>
  <si>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</si>
  <si>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</si>
  <si>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</si>
  <si>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</si>
  <si>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</si>
  <si>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</si>
  <si>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</si>
  <si>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</si>
  <si>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</si>
  <si>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</si>
  <si>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</si>
  <si>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</si>
  <si>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</si>
  <si>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</si>
  <si>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</si>
  <si>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</si>
  <si>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</si>
  <si>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</si>
  <si>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</si>
  <si>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</si>
  <si>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</si>
  <si>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</si>
  <si>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</si>
  <si>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</si>
  <si>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</si>
  <si>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</si>
  <si>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</si>
  <si>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</si>
  <si>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</si>
  <si>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</si>
  <si>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</si>
  <si>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</si>
  <si>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</si>
  <si>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</si>
  <si>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</si>
  <si>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</si>
  <si>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</si>
  <si>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</si>
  <si>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</si>
  <si>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</si>
  <si>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</si>
  <si>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</si>
  <si>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</si>
  <si>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</si>
  <si>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</si>
  <si>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</si>
  <si>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</si>
  <si>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</si>
  <si>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</si>
  <si>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</si>
  <si>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</si>
  <si>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</si>
  <si>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</si>
  <si>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</si>
  <si>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</si>
  <si>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</si>
  <si>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</si>
  <si>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</si>
  <si>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</si>
  <si>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</si>
  <si>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</si>
  <si>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</si>
  <si>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</si>
  <si>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</si>
  <si>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</si>
  <si>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</si>
  <si>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</si>
  <si>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</si>
  <si>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</si>
  <si>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</si>
  <si>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</si>
  <si>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</si>
  <si>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</si>
  <si>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</si>
  <si>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</si>
  <si>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</si>
  <si>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</si>
  <si>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</si>
  <si>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</si>
  <si>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</si>
  <si>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</si>
  <si>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</si>
  <si>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</si>
  <si>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</si>
  <si>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</si>
  <si>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</si>
  <si>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</si>
  <si>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</si>
  <si>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</si>
  <si>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</si>
  <si>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</si>
  <si>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</si>
  <si>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</si>
  <si>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</si>
  <si>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</si>
  <si>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</si>
  <si>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</si>
  <si>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</si>
  <si>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</si>
  <si>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</si>
  <si>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</si>
  <si>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</si>
  <si>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</si>
  <si>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</si>
  <si>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</si>
  <si>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</si>
  <si>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</si>
  <si>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</si>
  <si>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</si>
  <si>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</si>
  <si>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</si>
  <si>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</si>
  <si>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</si>
  <si>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</si>
  <si>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</si>
  <si>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</si>
  <si>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</si>
  <si>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</si>
  <si>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</si>
  <si>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</si>
  <si>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</si>
  <si>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</si>
  <si>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</si>
  <si>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</si>
  <si>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</si>
  <si>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</si>
  <si>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</si>
  <si>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</si>
  <si>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</si>
  <si>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</si>
  <si>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</si>
  <si>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</si>
  <si>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</si>
  <si>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</si>
  <si>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</si>
  <si>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</si>
  <si>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</si>
  <si>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</si>
  <si>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</si>
  <si>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</si>
  <si>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</si>
  <si>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</si>
  <si>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</si>
  <si>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</si>
  <si>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</si>
  <si>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</si>
  <si>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</si>
  <si>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</si>
  <si>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</si>
  <si>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</si>
  <si>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</si>
  <si>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</si>
  <si>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</si>
  <si>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</si>
  <si>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</si>
  <si>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</si>
  <si>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</si>
  <si>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</si>
  <si>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</si>
  <si>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</si>
  <si>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</si>
  <si>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</si>
  <si>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</si>
  <si>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</si>
  <si>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</si>
  <si>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</si>
  <si>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</si>
  <si>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</si>
  <si>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</si>
  <si>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</si>
  <si>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</si>
  <si>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</si>
  <si>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</si>
  <si>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</si>
  <si>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</si>
  <si>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</si>
  <si>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</si>
  <si>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</si>
  <si>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</si>
  <si>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</si>
  <si>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</si>
  <si>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</si>
  <si>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</si>
  <si>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</si>
  <si>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</si>
  <si>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</si>
  <si>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</si>
  <si>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</si>
  <si>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</si>
  <si>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</si>
  <si>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</si>
  <si>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</si>
  <si>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</si>
  <si>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</si>
  <si>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</si>
  <si>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</si>
  <si>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</si>
  <si>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</si>
  <si>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</si>
  <si>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</si>
  <si>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</si>
  <si>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</si>
  <si>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</si>
  <si>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</si>
  <si>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</si>
  <si>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</si>
  <si>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</si>
  <si>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</si>
  <si>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</si>
  <si>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</si>
  <si>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</si>
  <si>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</si>
  <si>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</si>
  <si>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</si>
  <si>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</si>
  <si>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</si>
  <si>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</si>
  <si>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</si>
  <si>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</si>
  <si>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</si>
  <si>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</si>
  <si>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</si>
  <si>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</si>
  <si>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</si>
  <si>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</si>
  <si>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</si>
  <si>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</si>
  <si>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</si>
  <si>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</si>
  <si>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</si>
  <si>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</si>
  <si>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</si>
  <si>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</si>
  <si>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</si>
  <si>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</si>
  <si>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</si>
  <si>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</si>
  <si>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</si>
  <si>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</si>
  <si>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</si>
  <si>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</si>
  <si>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</si>
  <si>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</si>
  <si>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</si>
  <si>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</si>
  <si>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</si>
  <si>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</si>
  <si>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</si>
  <si>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</si>
  <si>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</si>
  <si>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</si>
  <si>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</si>
  <si>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</si>
  <si>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</si>
  <si>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</si>
  <si>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</si>
  <si>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</si>
  <si>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</si>
  <si>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</si>
  <si>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</si>
  <si>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</si>
  <si>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</si>
  <si>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</si>
  <si>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</si>
  <si>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</si>
  <si>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</si>
  <si>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</si>
  <si>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</si>
  <si>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</si>
  <si>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</si>
  <si>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</si>
  <si>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</si>
  <si>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</si>
  <si>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</si>
  <si>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</si>
  <si>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</si>
  <si>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</si>
  <si>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</si>
  <si>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</si>
  <si>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</si>
  <si>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</si>
  <si>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</si>
  <si>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</si>
  <si>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</si>
  <si>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</si>
  <si>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</si>
  <si>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</si>
  <si>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</si>
  <si>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</si>
  <si>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</si>
  <si>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</si>
  <si>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</si>
  <si>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</si>
  <si>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</si>
  <si>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</si>
  <si>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</si>
  <si>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</si>
  <si>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</si>
  <si>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</si>
  <si>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</si>
  <si>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</si>
  <si>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</si>
  <si>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</si>
  <si>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</si>
  <si>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</si>
  <si>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</si>
  <si>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</si>
  <si>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</si>
  <si>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</si>
  <si>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</si>
  <si>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</si>
  <si>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</si>
  <si>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</si>
  <si>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</si>
  <si>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</si>
  <si>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</si>
  <si>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</si>
  <si>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</si>
  <si>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</si>
  <si>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</si>
  <si>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</si>
  <si>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</si>
  <si>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</si>
  <si>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</si>
  <si>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</si>
  <si>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</si>
  <si>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</si>
  <si>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</si>
  <si>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</si>
  <si>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</si>
  <si>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</si>
  <si>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</si>
  <si>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</si>
  <si>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</si>
  <si>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</si>
  <si>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</si>
  <si>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</si>
  <si>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</si>
  <si>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</si>
  <si>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</si>
  <si>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</si>
  <si>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</si>
  <si>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</si>
  <si>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</si>
  <si>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</si>
  <si>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</si>
  <si>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</si>
  <si>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</si>
  <si>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</si>
  <si>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</si>
  <si>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</si>
  <si>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</si>
  <si>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</si>
  <si>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</si>
  <si>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</si>
  <si>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</si>
  <si>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</si>
  <si>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</si>
  <si>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</si>
  <si>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</si>
  <si>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</si>
  <si>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</si>
  <si>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</si>
  <si>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</si>
  <si>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</si>
  <si>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</si>
  <si>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</si>
  <si>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</si>
  <si>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</si>
  <si>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</si>
  <si>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</si>
  <si>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</si>
  <si>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</si>
  <si>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</si>
  <si>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</si>
  <si>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</si>
  <si>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</si>
  <si>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</si>
  <si>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</si>
  <si>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</si>
  <si>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</si>
  <si>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</si>
  <si>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</si>
  <si>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</si>
  <si>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</si>
  <si>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</si>
  <si>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</si>
  <si>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</si>
  <si>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</si>
  <si>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</si>
  <si>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</si>
  <si>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</si>
  <si>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</si>
  <si>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</si>
  <si>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</si>
  <si>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</si>
  <si>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</si>
  <si>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</si>
  <si>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</si>
  <si>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</si>
  <si>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</si>
  <si>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</si>
  <si>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</si>
  <si>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</si>
  <si>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</si>
  <si>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</si>
  <si>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</si>
  <si>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</si>
  <si>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</si>
  <si>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</si>
  <si>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</si>
  <si>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</si>
  <si>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</si>
  <si>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</si>
  <si>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</si>
  <si>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</si>
  <si>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</si>
  <si>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</si>
  <si>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</si>
  <si>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</si>
  <si>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</si>
  <si>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</si>
  <si>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</si>
  <si>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</si>
  <si>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</si>
  <si>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</si>
  <si>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</si>
  <si>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</si>
  <si>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</si>
  <si>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</si>
  <si>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</si>
  <si>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</si>
  <si>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</si>
  <si>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</si>
  <si>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</si>
  <si>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</si>
  <si>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</si>
  <si>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</si>
  <si>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</si>
  <si>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</si>
  <si>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</si>
  <si>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</si>
  <si>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</si>
  <si>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</si>
  <si>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</si>
  <si>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</si>
  <si>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</si>
  <si>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</si>
  <si>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</si>
  <si>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</si>
  <si>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</si>
  <si>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</si>
  <si>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</si>
  <si>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</si>
  <si>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</si>
  <si>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</si>
  <si>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</si>
  <si>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</si>
  <si>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</si>
  <si>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</si>
  <si>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</si>
  <si>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</si>
  <si>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</si>
  <si>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</si>
  <si>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</si>
  <si>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</si>
  <si>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</si>
  <si>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</si>
  <si>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</si>
  <si>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</si>
  <si>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</si>
  <si>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</si>
  <si>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</si>
  <si>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</si>
  <si>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</si>
  <si>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</si>
  <si>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</si>
  <si>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</si>
  <si>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</si>
  <si>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</si>
  <si>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</si>
  <si>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</si>
  <si>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</si>
  <si>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</si>
  <si>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</si>
  <si>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</si>
  <si>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</si>
  <si>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</si>
  <si>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</si>
  <si>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</si>
  <si>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</si>
  <si>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</si>
  <si>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</si>
  <si>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</si>
  <si>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</si>
  <si>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</si>
  <si>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</si>
  <si>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</si>
  <si>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</si>
  <si>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</si>
  <si>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</si>
  <si>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</si>
  <si>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</si>
  <si>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</si>
  <si>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</si>
  <si>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</si>
  <si>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</si>
  <si>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</si>
  <si>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</si>
  <si>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</si>
  <si>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</si>
  <si>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</si>
  <si>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</si>
  <si>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</si>
  <si>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</si>
  <si>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</si>
  <si>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</si>
  <si>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</si>
  <si>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</si>
  <si>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</si>
  <si>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</si>
  <si>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</si>
  <si>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</si>
  <si>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</si>
  <si>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</si>
  <si>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</si>
  <si>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</si>
  <si>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</si>
  <si>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</si>
  <si>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</si>
  <si>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</si>
  <si>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</si>
  <si>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</si>
  <si>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</si>
  <si>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</si>
  <si>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</si>
  <si>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</si>
  <si>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</si>
  <si>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</si>
  <si>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</si>
  <si>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</si>
  <si>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</si>
  <si>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</si>
  <si>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</si>
  <si>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</si>
  <si>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</si>
  <si>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</si>
  <si>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</si>
  <si>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</si>
  <si>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</si>
  <si>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</si>
  <si>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</si>
  <si>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</si>
  <si>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</si>
  <si>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</si>
  <si>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</si>
  <si>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</si>
  <si>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</si>
  <si>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</si>
  <si>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</si>
  <si>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</si>
  <si>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</si>
  <si>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</si>
  <si>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</si>
  <si>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</si>
  <si>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</si>
  <si>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</si>
  <si>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</si>
  <si>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</si>
  <si>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</si>
  <si>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</si>
  <si>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</si>
  <si>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</si>
  <si>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</si>
  <si>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</si>
  <si>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</si>
  <si>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</si>
  <si>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</si>
  <si>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</si>
  <si>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</si>
  <si>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</si>
  <si>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</si>
  <si>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</si>
  <si>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</si>
  <si>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</si>
  <si>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</si>
  <si>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</si>
  <si>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</si>
  <si>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</si>
  <si>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</si>
  <si>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</si>
  <si>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</si>
  <si>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</si>
  <si>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</si>
  <si>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</si>
  <si>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</si>
  <si>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</si>
  <si>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</si>
  <si>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</si>
  <si>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</si>
  <si>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</si>
  <si>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</si>
  <si>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</si>
  <si>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</si>
  <si>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</si>
  <si>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</si>
  <si>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</si>
  <si>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</si>
  <si>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</si>
  <si>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</si>
  <si>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</si>
  <si>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</si>
  <si>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</si>
  <si>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</si>
  <si>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</si>
  <si>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</si>
  <si>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</si>
  <si>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</si>
  <si>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</si>
  <si>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</si>
  <si>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</si>
  <si>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</si>
  <si>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</si>
  <si>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</si>
  <si>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</si>
  <si>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</si>
  <si>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</si>
  <si>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</si>
  <si>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</si>
  <si>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</si>
  <si>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</si>
  <si>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</si>
  <si>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</si>
  <si>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</si>
  <si>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</si>
  <si>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</si>
  <si>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</si>
  <si>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</si>
  <si>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</si>
  <si>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</si>
  <si>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</si>
  <si>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</si>
  <si>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</si>
  <si>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</si>
  <si>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</si>
  <si>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</si>
  <si>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</si>
  <si>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</si>
  <si>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</si>
  <si>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</si>
  <si>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</si>
  <si>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</si>
  <si>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</si>
  <si>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</si>
  <si>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</si>
  <si>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</si>
  <si>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</si>
  <si>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</si>
  <si>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</si>
  <si>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</si>
  <si>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</si>
  <si>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</si>
  <si>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</si>
  <si>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</si>
  <si>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</si>
  <si>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</si>
  <si>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</si>
  <si>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</si>
  <si>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</si>
  <si>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</si>
  <si>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</si>
  <si>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</si>
  <si>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</si>
  <si>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</si>
  <si>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</si>
  <si>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</si>
  <si>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</si>
  <si>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</si>
  <si>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</si>
  <si>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</si>
  <si>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</si>
  <si>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</si>
  <si>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</si>
  <si>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</si>
  <si>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</si>
  <si>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</si>
  <si>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</si>
  <si>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</si>
  <si>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</si>
  <si>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</si>
  <si>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</si>
  <si>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</si>
  <si>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</si>
  <si>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</si>
  <si>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</si>
  <si>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</si>
  <si>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</si>
  <si>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</si>
  <si>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</si>
  <si>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</si>
  <si>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</si>
  <si>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</si>
  <si>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</si>
  <si>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</si>
  <si>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</si>
  <si>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</si>
  <si>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</si>
  <si>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</si>
  <si>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</si>
  <si>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</si>
  <si>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</si>
  <si>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</si>
  <si>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</si>
  <si>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</si>
  <si>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</si>
  <si>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</si>
  <si>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</si>
  <si>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</si>
  <si>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</si>
  <si>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</si>
  <si>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</si>
  <si>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</si>
  <si>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</si>
  <si>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</si>
  <si>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</si>
  <si>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</si>
  <si>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</si>
  <si>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</si>
  <si>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</si>
  <si>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</si>
  <si>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</si>
  <si>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</si>
  <si>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</si>
  <si>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</si>
  <si>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</si>
  <si>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</si>
  <si>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</si>
  <si>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</si>
  <si>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</si>
  <si>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</si>
  <si>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</si>
  <si>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</si>
  <si>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</si>
  <si>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</si>
  <si>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</si>
  <si>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</si>
  <si>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</si>
  <si>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</si>
  <si>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</si>
  <si>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</si>
  <si>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</si>
  <si>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</si>
  <si>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</si>
  <si>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</si>
  <si>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</si>
  <si>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</si>
  <si>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</si>
  <si>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</si>
  <si>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</si>
  <si>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</si>
  <si>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</si>
  <si>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</si>
  <si>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</si>
  <si>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</si>
  <si>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</si>
  <si>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</si>
  <si>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</si>
  <si>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</si>
  <si>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</si>
  <si>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</si>
  <si>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</si>
  <si>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</si>
  <si>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</si>
  <si>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</si>
  <si>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</si>
  <si>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</si>
  <si>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</si>
  <si>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</si>
  <si>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</si>
  <si>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</si>
  <si>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</si>
  <si>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</si>
  <si>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</si>
  <si>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</si>
  <si>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</si>
  <si>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</si>
  <si>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</si>
  <si>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</si>
  <si>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</si>
  <si>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</si>
  <si>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</si>
  <si>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</si>
  <si>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</si>
  <si>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</si>
  <si>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</si>
  <si>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</si>
  <si>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</si>
  <si>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</si>
  <si>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</si>
  <si>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</si>
  <si>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</si>
  <si>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</si>
  <si>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</si>
  <si>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</si>
  <si>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</si>
  <si>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</si>
  <si>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</si>
  <si>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</si>
  <si>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</si>
  <si>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</si>
  <si>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</si>
  <si>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</si>
  <si>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</si>
  <si>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</si>
  <si>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</si>
  <si>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</si>
  <si>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</si>
  <si>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</si>
  <si>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</si>
  <si>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</si>
  <si>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</si>
  <si>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</si>
  <si>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</si>
  <si>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</si>
  <si>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</si>
  <si>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</si>
  <si>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</si>
  <si>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</si>
  <si>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</si>
  <si>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</si>
  <si>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</si>
  <si>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</si>
  <si>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</si>
  <si>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</si>
  <si>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</si>
  <si>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</si>
  <si>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</si>
  <si>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</si>
  <si>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</si>
  <si>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</si>
  <si>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</si>
  <si>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</si>
  <si>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</si>
  <si>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</si>
  <si>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</si>
  <si>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</si>
  <si>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</si>
  <si>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</si>
  <si>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</si>
  <si>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</si>
  <si>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</si>
  <si>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</si>
  <si>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</si>
  <si>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</si>
  <si>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</si>
  <si>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</si>
  <si>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</si>
  <si>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</si>
  <si>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</si>
  <si>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</si>
  <si>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</si>
  <si>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</si>
  <si>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</si>
  <si>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</si>
  <si>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</si>
  <si>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</si>
  <si>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</si>
  <si>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</si>
  <si>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</si>
  <si>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</si>
  <si>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</si>
  <si>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</si>
  <si>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</si>
  <si>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</si>
  <si>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</si>
  <si>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</si>
  <si>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</si>
  <si>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</si>
  <si>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</si>
  <si>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</si>
  <si>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</si>
  <si>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</si>
  <si>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</si>
  <si>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</si>
  <si>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</si>
  <si>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</si>
  <si>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</si>
  <si>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</si>
  <si>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</si>
  <si>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</si>
  <si>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</si>
  <si>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</si>
  <si>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</si>
  <si>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</si>
  <si>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</si>
  <si>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</si>
  <si>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</si>
  <si>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</si>
  <si>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</si>
  <si>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</si>
  <si>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</si>
  <si>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</si>
  <si>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</si>
  <si>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</si>
  <si>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</si>
  <si>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</si>
  <si>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</si>
  <si>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</si>
  <si>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</si>
  <si>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</si>
  <si>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</si>
  <si>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</si>
  <si>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</si>
  <si>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</si>
  <si>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</si>
  <si>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</si>
  <si>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</si>
  <si>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</si>
  <si>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</si>
  <si>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</si>
  <si>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</si>
  <si>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</si>
  <si>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</si>
  <si>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</si>
  <si>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</si>
  <si>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</si>
  <si>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</si>
  <si>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</si>
  <si>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</si>
  <si>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</si>
  <si>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</si>
  <si>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</si>
  <si>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</si>
  <si>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</si>
  <si>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</si>
  <si>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</si>
  <si>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</si>
  <si>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</si>
  <si>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</si>
  <si>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</si>
  <si>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</si>
  <si>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</si>
  <si>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</si>
  <si>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</si>
  <si>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</si>
  <si>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</si>
  <si>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</si>
  <si>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</si>
  <si>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</si>
  <si>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</si>
  <si>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</si>
  <si>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</si>
  <si>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</si>
  <si>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</si>
  <si>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</si>
  <si>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</si>
  <si>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</si>
  <si>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</si>
  <si>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</si>
  <si>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</si>
  <si>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</si>
  <si>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</si>
  <si>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</si>
  <si>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</si>
  <si>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</si>
  <si>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</si>
  <si>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</si>
  <si>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</si>
  <si>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</si>
  <si>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</si>
  <si>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</si>
  <si>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</si>
  <si>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</si>
  <si>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</si>
  <si>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</si>
  <si>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</si>
  <si>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</si>
  <si>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</si>
  <si>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</si>
  <si>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</si>
  <si>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</si>
  <si>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</si>
  <si>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</si>
  <si>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</si>
  <si>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</si>
  <si>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</si>
  <si>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</si>
  <si>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</si>
  <si>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</si>
  <si>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</si>
  <si>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</si>
  <si>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</si>
  <si>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</si>
  <si>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</si>
  <si>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</si>
  <si>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</si>
  <si>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</si>
  <si>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</si>
  <si>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</si>
  <si>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</si>
  <si>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</si>
  <si>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</si>
  <si>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</si>
  <si>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</si>
  <si>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</si>
  <si>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</si>
  <si>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</si>
  <si>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</si>
  <si>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</si>
  <si>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</si>
  <si>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</si>
  <si>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</si>
  <si>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</si>
  <si>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</si>
  <si>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</si>
  <si>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</si>
  <si>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</si>
  <si>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</si>
  <si>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</si>
  <si>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</si>
  <si>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</si>
  <si>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</si>
  <si>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</si>
  <si>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</si>
  <si>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</si>
  <si>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</si>
  <si>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</si>
  <si>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</si>
  <si>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</si>
  <si>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</si>
  <si>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</si>
  <si>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</si>
  <si>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</si>
  <si>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</si>
  <si>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</si>
  <si>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</si>
  <si>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</si>
  <si>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</si>
  <si>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</si>
  <si>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</si>
  <si>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</si>
  <si>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</si>
  <si>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</si>
  <si>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</si>
  <si>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</si>
  <si>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</si>
  <si>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</si>
  <si>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</si>
  <si>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</si>
  <si>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</si>
  <si>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</si>
  <si>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</si>
  <si>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</si>
  <si>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</si>
  <si>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</si>
  <si>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</si>
  <si>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</si>
  <si>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</si>
  <si>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</si>
  <si>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</si>
  <si>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</si>
  <si>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</si>
  <si>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</si>
  <si>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</si>
  <si>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</si>
  <si>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</si>
  <si>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</si>
  <si>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</si>
  <si>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</si>
  <si>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</si>
  <si>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</si>
  <si>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</si>
  <si>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</si>
  <si>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</si>
  <si>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</si>
  <si>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</si>
  <si>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</si>
  <si>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</si>
  <si>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</si>
  <si>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</si>
  <si>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</si>
  <si>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</si>
  <si>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</si>
  <si>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</si>
  <si>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</si>
  <si>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</si>
  <si>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</si>
  <si>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</si>
  <si>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</si>
  <si>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</si>
  <si>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</si>
  <si>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</si>
  <si>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</si>
  <si>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</si>
  <si>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</si>
  <si>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</si>
  <si>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</si>
  <si>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</si>
  <si>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</si>
  <si>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</si>
  <si>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</si>
  <si>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</si>
  <si>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</si>
  <si>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</si>
  <si>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</si>
  <si>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</si>
  <si>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</si>
  <si>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</si>
  <si>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</si>
  <si>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</si>
  <si>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</si>
  <si>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</si>
  <si>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</si>
  <si>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</si>
  <si>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</si>
  <si>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</si>
  <si>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</si>
  <si>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</si>
  <si>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</si>
  <si>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</si>
  <si>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</si>
  <si>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</si>
  <si>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</si>
  <si>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</si>
  <si>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</si>
  <si>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</si>
  <si>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</si>
  <si>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</si>
  <si>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</si>
  <si>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</si>
  <si>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</si>
  <si>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</si>
  <si>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</si>
  <si>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</si>
  <si>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</si>
  <si>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</si>
  <si>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</si>
  <si>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</si>
  <si>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</si>
  <si>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</si>
  <si>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</si>
  <si>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</si>
  <si>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</si>
  <si>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</si>
  <si>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</si>
  <si>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</si>
  <si>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</si>
  <si>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</si>
  <si>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</si>
  <si>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</si>
  <si>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</si>
  <si>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</si>
  <si>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</si>
  <si>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</si>
  <si>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</si>
  <si>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</si>
  <si>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</si>
  <si>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</si>
  <si>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</si>
  <si>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</si>
  <si>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</si>
  <si>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</si>
  <si>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</si>
  <si>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</si>
  <si>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</si>
  <si>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</si>
  <si>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</si>
  <si>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</si>
  <si>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</si>
  <si>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</si>
  <si>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</si>
  <si>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</si>
  <si>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</si>
  <si>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</si>
  <si>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</si>
  <si>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</si>
  <si>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</si>
  <si>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</si>
  <si>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</si>
  <si>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</si>
  <si>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</si>
  <si>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</si>
  <si>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</si>
  <si>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</si>
  <si>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</si>
  <si>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</si>
  <si>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</si>
  <si>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</si>
  <si>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</si>
  <si>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</si>
  <si>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</si>
  <si>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</si>
  <si>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</si>
  <si>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</si>
  <si>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</si>
  <si>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</si>
  <si>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</si>
  <si>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</si>
  <si>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</si>
  <si>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</si>
  <si>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</si>
  <si>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</si>
  <si>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</si>
  <si>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</si>
  <si>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</si>
  <si>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</si>
  <si>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</si>
  <si>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</si>
  <si>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</si>
  <si>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</si>
  <si>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</si>
  <si>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</si>
  <si>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</si>
  <si>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</si>
  <si>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</si>
  <si>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</si>
  <si>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</si>
  <si>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</si>
  <si>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</si>
  <si>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</si>
  <si>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</si>
  <si>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</si>
  <si>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</si>
  <si>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</si>
  <si>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</si>
  <si>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</si>
  <si>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</si>
  <si>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</si>
  <si>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</si>
  <si>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</si>
  <si>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</si>
  <si>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</si>
  <si>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</si>
  <si>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</si>
  <si>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</si>
  <si>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</si>
  <si>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</si>
  <si>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</si>
  <si>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</si>
  <si>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</si>
  <si>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</si>
  <si>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</si>
  <si>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</si>
  <si>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</si>
  <si>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</si>
  <si>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</si>
  <si>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</si>
  <si>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</si>
  <si>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</si>
  <si>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</si>
  <si>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</si>
  <si>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</si>
  <si>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</si>
  <si>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</si>
  <si>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</si>
  <si>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</si>
  <si>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</si>
  <si>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</si>
  <si>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</si>
  <si>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</si>
  <si>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</si>
  <si>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</si>
  <si>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</si>
  <si>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</si>
  <si>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</si>
  <si>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</si>
  <si>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</si>
  <si>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</si>
  <si>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</si>
  <si>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</si>
  <si>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</si>
  <si>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</si>
  <si>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</si>
  <si>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</si>
  <si>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</si>
  <si>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</si>
  <si>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</si>
  <si>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</si>
  <si>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</si>
  <si>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</si>
  <si>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</si>
  <si>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</si>
  <si>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</si>
  <si>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</si>
  <si>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</si>
  <si>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</si>
  <si>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</si>
  <si>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</si>
  <si>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</si>
  <si>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</si>
  <si>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</si>
  <si>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</si>
  <si>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</si>
  <si>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</si>
  <si>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</si>
  <si>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</si>
  <si>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</si>
  <si>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</si>
  <si>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</si>
  <si>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</si>
  <si>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</si>
  <si>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</si>
  <si>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</si>
  <si>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</si>
  <si>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</si>
  <si>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</si>
  <si>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</si>
  <si>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</si>
  <si>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</si>
  <si>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</si>
  <si>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</si>
  <si>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</si>
  <si>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</si>
  <si>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</si>
  <si>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</si>
  <si>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</si>
  <si>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</si>
  <si>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</si>
  <si>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</si>
  <si>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</si>
  <si>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</si>
  <si>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</si>
  <si>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</si>
  <si>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</si>
  <si>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</si>
  <si>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</si>
  <si>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</si>
  <si>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</si>
  <si>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</si>
  <si>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</si>
  <si>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</si>
  <si>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</si>
  <si>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</si>
  <si>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</si>
  <si>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</si>
  <si>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</si>
  <si>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</si>
  <si>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</si>
  <si>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</si>
  <si>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</si>
  <si>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</si>
  <si>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</si>
  <si>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</si>
  <si>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</si>
  <si>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</si>
  <si>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</si>
  <si>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</si>
  <si>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</si>
  <si>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</si>
  <si>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</si>
  <si>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</si>
  <si>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</si>
  <si>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</si>
  <si>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</si>
  <si>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</si>
  <si>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</si>
  <si>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</si>
  <si>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</si>
  <si>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</si>
  <si>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</si>
  <si>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</si>
  <si>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</si>
  <si>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</si>
  <si>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</si>
  <si>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</si>
  <si>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</si>
  <si>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</si>
  <si>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</si>
  <si>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</si>
  <si>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</si>
  <si>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</si>
  <si>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</si>
  <si>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</si>
  <si>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</si>
  <si>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</si>
  <si>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</si>
  <si>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</si>
  <si>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</si>
  <si>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</si>
  <si>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</si>
  <si>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</si>
  <si>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</si>
  <si>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</si>
  <si>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</si>
  <si>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</si>
  <si>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</si>
  <si>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</si>
  <si>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</si>
  <si>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</si>
  <si>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</si>
  <si>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</si>
  <si>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</si>
  <si>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</si>
  <si>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</si>
  <si>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</si>
  <si>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</si>
  <si>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</si>
  <si>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</si>
  <si>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</si>
  <si>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</si>
  <si>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</si>
  <si>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</si>
  <si>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</si>
  <si>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</si>
  <si>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</si>
  <si>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</si>
  <si>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</si>
  <si>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</si>
  <si>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</si>
  <si>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</si>
  <si>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</si>
  <si>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</si>
  <si>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</si>
  <si>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</si>
  <si>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</si>
  <si>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</si>
  <si>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</si>
  <si>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</si>
  <si>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</si>
  <si>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</si>
  <si>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</si>
  <si>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</si>
  <si>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</si>
  <si>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</si>
  <si>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</si>
  <si>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</si>
  <si>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</si>
  <si>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</si>
  <si>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</si>
  <si>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</si>
  <si>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</si>
  <si>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</si>
  <si>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</si>
  <si>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</si>
  <si>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</si>
  <si>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</si>
  <si>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</si>
  <si>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</si>
  <si>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</si>
  <si>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</si>
  <si>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</si>
  <si>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</si>
  <si>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</si>
  <si>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</si>
  <si>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</si>
  <si>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</si>
  <si>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</si>
  <si>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</si>
  <si>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</si>
  <si>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</si>
  <si>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</si>
  <si>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</si>
  <si>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</si>
  <si>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</si>
  <si>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</si>
  <si>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</si>
  <si>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</si>
  <si>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</si>
  <si>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</si>
  <si>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</si>
  <si>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</si>
  <si>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</si>
  <si>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</si>
  <si>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</si>
  <si>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</si>
  <si>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</si>
  <si>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</si>
  <si>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</si>
  <si>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</si>
  <si>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</si>
  <si>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</si>
  <si>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</si>
  <si>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</si>
  <si>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</si>
  <si>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</si>
  <si>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</si>
  <si>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</si>
  <si>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</si>
  <si>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</si>
  <si>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</si>
  <si>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</si>
  <si>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</si>
  <si>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</si>
  <si>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</si>
  <si>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</si>
  <si>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</si>
  <si>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</si>
  <si>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</si>
  <si>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</si>
  <si>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</si>
  <si>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</si>
  <si>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</si>
  <si>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</si>
  <si>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</si>
  <si>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</si>
  <si>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</si>
  <si>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</si>
  <si>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</si>
  <si>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</si>
  <si>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</si>
  <si>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</si>
  <si>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</si>
  <si>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</si>
  <si>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</si>
  <si>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</si>
  <si>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</si>
  <si>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</si>
  <si>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</si>
  <si>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</si>
  <si>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</si>
  <si>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</si>
  <si>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</si>
  <si>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</si>
  <si>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</si>
  <si>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</si>
  <si>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</si>
  <si>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</si>
  <si>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</si>
  <si>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</si>
  <si>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</si>
  <si>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</si>
  <si>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</si>
  <si>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</si>
  <si>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</si>
  <si>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</si>
  <si>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</si>
  <si>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</si>
  <si>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</si>
  <si>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</si>
  <si>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</si>
  <si>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</si>
  <si>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</si>
  <si>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</si>
  <si>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</si>
  <si>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</si>
  <si>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</si>
  <si>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</si>
  <si>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</si>
  <si>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</si>
  <si>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</si>
  <si>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</si>
  <si>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</si>
  <si>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</si>
  <si>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</si>
  <si>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</si>
  <si>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</si>
  <si>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</si>
  <si>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</si>
  <si>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</si>
  <si>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</si>
  <si>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</si>
  <si>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</si>
  <si>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</si>
  <si>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</si>
  <si>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</si>
  <si>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</si>
  <si>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</si>
  <si>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</si>
  <si>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</si>
  <si>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</si>
  <si>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</si>
  <si>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</si>
  <si>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</si>
  <si>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</si>
  <si>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</si>
  <si>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</si>
  <si>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</si>
  <si>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</si>
  <si>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</si>
  <si>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</si>
  <si>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</si>
  <si>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</si>
  <si>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</si>
  <si>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</si>
  <si>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</si>
  <si>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</si>
  <si>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</si>
  <si>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</si>
  <si>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</si>
  <si>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</si>
  <si>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</si>
  <si>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</si>
  <si>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</si>
  <si>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</si>
  <si>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</si>
  <si>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</si>
  <si>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</si>
  <si>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</si>
  <si>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</si>
  <si>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</si>
  <si>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</si>
  <si>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</si>
  <si>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</si>
  <si>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</si>
  <si>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</si>
  <si>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</si>
  <si>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</si>
  <si>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</si>
  <si>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</si>
  <si>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</si>
  <si>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</si>
  <si>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</si>
  <si>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</si>
  <si>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</si>
  <si>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</si>
  <si>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</si>
  <si>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</si>
  <si>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</si>
  <si>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</si>
  <si>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</si>
  <si>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</si>
  <si>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</si>
  <si>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</si>
  <si>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</si>
  <si>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</si>
  <si>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</si>
  <si>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</si>
  <si>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</si>
  <si>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</si>
  <si>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</si>
  <si>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</si>
  <si>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</si>
  <si>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</si>
  <si>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</si>
  <si>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</si>
  <si>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</si>
  <si>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</si>
  <si>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</si>
  <si>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</si>
  <si>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</si>
  <si>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</si>
  <si>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</si>
  <si>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</si>
  <si>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</si>
  <si>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</si>
  <si>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</si>
  <si>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</si>
  <si>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</si>
  <si>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</si>
  <si>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</si>
  <si>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</si>
  <si>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</si>
  <si>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</si>
  <si>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</si>
  <si>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</si>
  <si>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</si>
  <si>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</si>
  <si>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</si>
  <si>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</si>
  <si>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</si>
  <si>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</si>
  <si>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</si>
  <si>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</si>
  <si>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</si>
  <si>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</si>
  <si>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</si>
  <si>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</si>
  <si>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</si>
  <si>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</si>
  <si>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</si>
  <si>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</si>
  <si>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</si>
  <si>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</si>
  <si>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</si>
  <si>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</si>
  <si>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</si>
  <si>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</si>
  <si>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</si>
  <si>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</si>
  <si>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</si>
  <si>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</si>
  <si>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</si>
  <si>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</si>
  <si>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</si>
  <si>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</si>
  <si>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</si>
  <si>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</si>
  <si>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</si>
  <si>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</si>
  <si>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</si>
  <si>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</si>
  <si>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</si>
  <si>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</si>
  <si>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</si>
  <si>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</si>
  <si>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</si>
  <si>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</si>
  <si>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</si>
  <si>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</si>
  <si>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</si>
  <si>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</si>
  <si>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</si>
  <si>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</si>
  <si>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</si>
  <si>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</si>
  <si>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</si>
  <si>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</si>
  <si>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</si>
  <si>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</si>
  <si>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</si>
  <si>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</si>
  <si>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</si>
  <si>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</si>
  <si>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</si>
  <si>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</si>
  <si>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</si>
  <si>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</si>
  <si>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</si>
  <si>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</si>
  <si>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</si>
  <si>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</si>
  <si>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</si>
  <si>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</si>
  <si>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</si>
  <si>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</si>
  <si>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</si>
  <si>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</si>
  <si>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</si>
  <si>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</si>
  <si>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</si>
  <si>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</si>
  <si>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</si>
  <si>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</si>
  <si>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</si>
  <si>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</si>
  <si>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</si>
  <si>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</si>
  <si>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</si>
  <si>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</si>
  <si>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</si>
  <si>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</si>
  <si>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</si>
  <si>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</si>
  <si>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</si>
  <si>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</si>
  <si>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</si>
  <si>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</si>
  <si>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</si>
  <si>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</si>
  <si>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</si>
  <si>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</si>
  <si>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</si>
  <si>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</si>
  <si>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</si>
  <si>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</si>
  <si>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</si>
  <si>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</si>
  <si>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</si>
  <si>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</si>
  <si>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</si>
  <si>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</si>
  <si>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</si>
  <si>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</si>
  <si>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</si>
  <si>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</si>
  <si>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</si>
  <si>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</si>
  <si>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</si>
  <si>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</si>
  <si>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</si>
  <si>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</si>
  <si>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</si>
  <si>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</si>
  <si>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</si>
  <si>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</si>
  <si>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</si>
  <si>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</si>
  <si>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</si>
  <si>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</si>
  <si>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</si>
  <si>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</si>
  <si>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</si>
  <si>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</si>
  <si>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</si>
  <si>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</si>
  <si>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</si>
  <si>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</si>
  <si>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</si>
  <si>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</si>
  <si>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</si>
  <si>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</si>
  <si>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</si>
  <si>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</si>
  <si>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</si>
  <si>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</si>
  <si>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</si>
  <si>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</si>
  <si>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</si>
  <si>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</si>
  <si>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</si>
  <si>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</si>
  <si>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</si>
  <si>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</si>
  <si>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</si>
  <si>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</si>
  <si>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</si>
  <si>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</si>
  <si>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</si>
  <si>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</si>
  <si>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</si>
  <si>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</si>
  <si>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</si>
  <si>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</si>
  <si>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</si>
  <si>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</si>
  <si>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</si>
  <si>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</si>
  <si>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</si>
  <si>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</si>
  <si>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</si>
  <si>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</si>
  <si>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</si>
  <si>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</si>
  <si>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</si>
  <si>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</si>
  <si>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</si>
  <si>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</si>
  <si>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</si>
  <si>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</si>
  <si>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</si>
  <si>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</si>
  <si>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</si>
  <si>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</si>
  <si>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</si>
  <si>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</si>
  <si>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</si>
  <si>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</si>
  <si>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</si>
  <si>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</si>
  <si>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</si>
  <si>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</si>
  <si>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</si>
  <si>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</si>
  <si>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</si>
  <si>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</si>
  <si>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</si>
  <si>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</si>
  <si>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</si>
  <si>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</si>
  <si>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</si>
  <si>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</si>
  <si>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</si>
  <si>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</si>
  <si>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</si>
  <si>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</si>
  <si>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</si>
  <si>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</si>
  <si>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</si>
  <si>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</si>
  <si>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</si>
  <si>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</si>
  <si>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</si>
  <si>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</si>
  <si>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</si>
  <si>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</si>
  <si>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</si>
  <si>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</si>
  <si>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</si>
  <si>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</si>
  <si>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</si>
  <si>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</si>
  <si>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</si>
  <si>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</si>
  <si>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</si>
  <si>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</si>
  <si>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</si>
  <si>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</si>
  <si>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</si>
  <si>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</si>
  <si>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</si>
  <si>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</si>
  <si>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</si>
  <si>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</si>
  <si>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</si>
  <si>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</si>
  <si>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</si>
  <si>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</si>
  <si>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</si>
  <si>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</si>
  <si>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</si>
  <si>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</si>
  <si>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</si>
  <si>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</si>
  <si>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</si>
  <si>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</si>
  <si>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</si>
  <si>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</si>
  <si>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</si>
  <si>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</si>
  <si>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</si>
  <si>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</si>
  <si>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</si>
  <si>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</si>
  <si>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</si>
  <si>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</si>
  <si>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</si>
  <si>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</si>
  <si>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</si>
  <si>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</si>
  <si>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</si>
  <si>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</si>
  <si>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</si>
  <si>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</si>
  <si>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</si>
  <si>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</si>
  <si>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</si>
  <si>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</si>
  <si>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</si>
  <si>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</si>
  <si>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</si>
  <si>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</si>
  <si>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</si>
  <si>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</si>
  <si>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</si>
  <si>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</si>
  <si>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</si>
  <si>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</si>
  <si>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</si>
  <si>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</si>
  <si>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</si>
  <si>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</si>
  <si>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</si>
  <si>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</si>
  <si>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</si>
  <si>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</si>
  <si>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</si>
  <si>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</si>
  <si>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</si>
  <si>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</si>
  <si>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</si>
  <si>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</si>
  <si>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</si>
  <si>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</si>
  <si>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</si>
  <si>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</si>
  <si>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</si>
  <si>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</si>
  <si>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</si>
  <si>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</si>
  <si>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</si>
  <si>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</si>
  <si>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</si>
  <si>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</si>
  <si>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</si>
  <si>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</si>
  <si>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</si>
  <si>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</si>
  <si>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</si>
  <si>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</si>
  <si>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</si>
  <si>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</si>
  <si>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</si>
  <si>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</si>
  <si>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</si>
  <si>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</si>
  <si>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</si>
  <si>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</si>
  <si>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</si>
  <si>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</si>
  <si>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</si>
  <si>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</si>
  <si>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</si>
  <si>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</si>
  <si>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</si>
  <si>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</si>
  <si>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</si>
  <si>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</si>
  <si>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</si>
  <si>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</si>
  <si>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</si>
  <si>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</si>
  <si>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</si>
  <si>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</si>
  <si>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</si>
  <si>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</si>
  <si>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</si>
  <si>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</si>
  <si>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</si>
  <si>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</si>
  <si>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</si>
  <si>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</si>
  <si>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</si>
  <si>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</si>
  <si>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</si>
  <si>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</si>
  <si>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</si>
  <si>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</si>
  <si>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</si>
  <si>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</si>
  <si>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</si>
  <si>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</si>
  <si>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</si>
  <si>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</si>
  <si>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</si>
  <si>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</si>
  <si>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</si>
  <si>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</si>
  <si>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</si>
  <si>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</si>
  <si>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</si>
  <si>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</si>
  <si>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</si>
  <si>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</si>
  <si>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</si>
  <si>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</si>
  <si>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</si>
  <si>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</si>
  <si>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</si>
  <si>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</si>
  <si>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</si>
  <si>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</si>
  <si>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</si>
  <si>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</si>
  <si>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</si>
  <si>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</si>
  <si>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</si>
  <si>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</si>
  <si>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</si>
  <si>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</si>
  <si>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</si>
  <si>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</si>
  <si>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</si>
  <si>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</si>
  <si>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</si>
  <si>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</si>
  <si>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</si>
  <si>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</si>
  <si>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</si>
  <si>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</si>
  <si>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</si>
  <si>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</si>
  <si>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</si>
  <si>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</si>
  <si>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</si>
  <si>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</si>
  <si>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</si>
  <si>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</si>
  <si>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</si>
  <si>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</si>
  <si>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</si>
  <si>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</si>
  <si>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</si>
  <si>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</si>
  <si>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</si>
  <si>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</si>
  <si>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</si>
  <si>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</si>
  <si>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</si>
  <si>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</si>
  <si>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</si>
  <si>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</si>
  <si>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</si>
  <si>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</si>
  <si>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</si>
  <si>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</si>
  <si>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</si>
  <si>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</si>
  <si>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</si>
  <si>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</si>
  <si>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</si>
  <si>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</si>
  <si>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</si>
  <si>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</si>
  <si>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</si>
  <si>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</si>
  <si>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</si>
  <si>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</si>
  <si>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</si>
  <si>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</si>
  <si>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</si>
  <si>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</si>
  <si>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</si>
  <si>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</si>
  <si>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</si>
  <si>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</si>
  <si>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</si>
  <si>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</si>
  <si>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</si>
  <si>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</si>
  <si>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</si>
  <si>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</si>
  <si>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</si>
  <si>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</si>
  <si>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</si>
  <si>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</si>
  <si>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</si>
  <si>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</si>
  <si>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</si>
  <si>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</si>
  <si>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</si>
  <si>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</si>
  <si>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</si>
  <si>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</si>
  <si>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</si>
  <si>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</si>
  <si>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</si>
  <si>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</si>
  <si>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</si>
  <si>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</si>
  <si>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</si>
  <si>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</si>
  <si>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</si>
  <si>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</si>
  <si>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</si>
  <si>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</si>
  <si>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</si>
  <si>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</si>
  <si>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</si>
  <si>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</si>
  <si>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</si>
  <si>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</si>
  <si>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</si>
  <si>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</si>
  <si>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</si>
  <si>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</si>
  <si>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</si>
  <si>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</si>
  <si>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</si>
  <si>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</si>
  <si>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</si>
  <si>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</si>
  <si>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</si>
  <si>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</si>
  <si>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</si>
  <si>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</si>
  <si>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</si>
  <si>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</si>
  <si>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</si>
  <si>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</si>
  <si>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</si>
  <si>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</si>
  <si>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</si>
  <si>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</si>
  <si>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</si>
  <si>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</si>
  <si>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</si>
  <si>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</si>
  <si>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</si>
  <si>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</si>
  <si>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</si>
  <si>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</si>
  <si>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</si>
  <si>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</si>
  <si>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</si>
  <si>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</si>
  <si>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</si>
  <si>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</si>
  <si>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</si>
  <si>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</si>
  <si>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</si>
  <si>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</si>
  <si>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</si>
  <si>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</si>
  <si>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</si>
  <si>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</si>
  <si>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</si>
  <si>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</si>
  <si>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</si>
  <si>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</si>
  <si>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</si>
  <si>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</si>
  <si>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</si>
  <si>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</si>
  <si>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</si>
  <si>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</si>
  <si>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</si>
  <si>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</si>
  <si>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</si>
  <si>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</si>
  <si>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</si>
  <si>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</si>
  <si>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</si>
  <si>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</si>
  <si>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</si>
  <si>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</si>
  <si>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</si>
  <si>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</si>
  <si>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</si>
  <si>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</si>
  <si>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</si>
  <si>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</si>
  <si>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</si>
  <si>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</si>
  <si>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</si>
  <si>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</si>
  <si>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</si>
  <si>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</si>
  <si>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</si>
  <si>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</si>
  <si>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</si>
  <si>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</si>
  <si>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</si>
  <si>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</si>
  <si>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</si>
  <si>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</si>
  <si>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</si>
  <si>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</si>
  <si>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</si>
  <si>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</si>
  <si>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</si>
  <si>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</si>
  <si>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</si>
  <si>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</si>
  <si>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</si>
  <si>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</si>
  <si>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</si>
  <si>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</si>
  <si>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</si>
  <si>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</si>
  <si>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</si>
  <si>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</si>
  <si>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</si>
  <si>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</si>
  <si>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</si>
  <si>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</si>
  <si>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</si>
  <si>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</si>
  <si>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</si>
  <si>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</si>
  <si>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</si>
  <si>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</si>
  <si>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</si>
  <si>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</si>
  <si>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</si>
  <si>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</si>
  <si>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</si>
  <si>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</si>
  <si>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</si>
  <si>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</si>
  <si>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</si>
  <si>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</si>
  <si>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</si>
  <si>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</si>
  <si>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</si>
  <si>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</si>
  <si>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</si>
  <si>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</si>
  <si>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</si>
  <si>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</si>
  <si>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</si>
  <si>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</si>
  <si>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</si>
  <si>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</si>
  <si>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</si>
  <si>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</si>
  <si>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</si>
  <si>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</si>
  <si>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</si>
  <si>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</si>
  <si>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</si>
  <si>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</si>
  <si>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</si>
  <si>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</si>
  <si>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</si>
  <si>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</si>
  <si>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</si>
  <si>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</si>
  <si>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</si>
  <si>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</si>
  <si>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</si>
  <si>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</si>
  <si>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</si>
  <si>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</si>
  <si>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</si>
  <si>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</si>
  <si>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</si>
  <si>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</si>
  <si>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</si>
  <si>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</si>
  <si>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</si>
  <si>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</si>
  <si>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</si>
  <si>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</si>
  <si>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</si>
  <si>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</si>
  <si>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</si>
  <si>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</si>
  <si>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</si>
  <si>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</si>
  <si>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</si>
  <si>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</si>
  <si>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</si>
  <si>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</si>
  <si>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</si>
  <si>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</si>
  <si>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</si>
  <si>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</si>
  <si>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</si>
  <si>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</si>
  <si>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</si>
  <si>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</si>
  <si>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</si>
  <si>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</si>
  <si>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</si>
  <si>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</si>
  <si>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</si>
  <si>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</si>
  <si>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</si>
  <si>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</si>
  <si>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</si>
  <si>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</si>
  <si>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</si>
  <si>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</si>
  <si>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</si>
  <si>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</si>
  <si>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</si>
  <si>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</si>
  <si>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</si>
  <si>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</si>
  <si>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</si>
  <si>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</si>
  <si>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</si>
  <si>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</si>
  <si>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</si>
  <si>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</si>
  <si>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</si>
  <si>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</si>
  <si>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</si>
  <si>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</si>
  <si>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</si>
  <si>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</si>
  <si>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</si>
  <si>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</si>
  <si>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</si>
  <si>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</si>
  <si>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</si>
  <si>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</si>
  <si>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</si>
  <si>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</si>
  <si>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</si>
  <si>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</si>
  <si>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</si>
  <si>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</si>
  <si>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</si>
  <si>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</si>
  <si>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</si>
  <si>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</si>
  <si>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</si>
  <si>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</si>
  <si>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</si>
  <si>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</si>
  <si>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</si>
  <si>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</si>
  <si>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</si>
  <si>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</si>
  <si>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</si>
  <si>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</si>
  <si>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</si>
  <si>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</si>
  <si>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</si>
  <si>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</si>
  <si>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</si>
  <si>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</si>
  <si>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</si>
  <si>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</si>
  <si>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</si>
  <si>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</si>
  <si>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</si>
  <si>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</si>
  <si>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</si>
  <si>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</si>
  <si>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</si>
  <si>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</si>
  <si>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</si>
  <si>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</si>
  <si>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</si>
  <si>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</si>
  <si>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</si>
  <si>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</si>
  <si>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</si>
  <si>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</si>
  <si>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</si>
  <si>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</si>
  <si>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</si>
  <si>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</si>
  <si>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</si>
  <si>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</si>
  <si>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</si>
  <si>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</si>
  <si>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</si>
  <si>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</si>
  <si>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</si>
  <si>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</si>
  <si>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</si>
  <si>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</si>
  <si>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</si>
  <si>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</si>
  <si>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</si>
  <si>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</si>
  <si>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</si>
  <si>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</si>
  <si>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</si>
  <si>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</si>
  <si>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</si>
  <si>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</si>
  <si>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</si>
  <si>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</si>
  <si>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</si>
  <si>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</si>
  <si>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</si>
  <si>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</si>
  <si>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</si>
  <si>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</si>
  <si>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</si>
  <si>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</si>
  <si>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</si>
  <si>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</si>
  <si>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</si>
  <si>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</si>
  <si>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</si>
  <si>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</si>
  <si>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</si>
  <si>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</si>
  <si>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</si>
  <si>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</si>
  <si>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</si>
  <si>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</si>
  <si>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</si>
  <si>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</si>
  <si>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</si>
  <si>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</si>
  <si>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</si>
  <si>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</si>
  <si>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</si>
  <si>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</si>
  <si>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</si>
  <si>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</si>
  <si>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</si>
  <si>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</si>
  <si>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</si>
  <si>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</si>
  <si>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</si>
  <si>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</si>
  <si>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</si>
  <si>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</si>
  <si>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</si>
  <si>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</si>
  <si>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</si>
  <si>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</si>
  <si>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</si>
  <si>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</si>
  <si>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</si>
  <si>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</si>
  <si>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</si>
  <si>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</si>
  <si>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</si>
  <si>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</si>
  <si>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</si>
  <si>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</si>
  <si>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</si>
  <si>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</si>
  <si>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</si>
  <si>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</si>
  <si>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</si>
  <si>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</si>
  <si>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</si>
  <si>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</si>
  <si>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</si>
  <si>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</si>
  <si>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</si>
  <si>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</si>
  <si>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</si>
  <si>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</si>
  <si>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</si>
  <si>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</si>
  <si>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</si>
  <si>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</si>
  <si>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</si>
  <si>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</si>
  <si>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</si>
  <si>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</si>
  <si>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</si>
  <si>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</si>
  <si>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</si>
  <si>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</si>
  <si>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</si>
  <si>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</si>
  <si>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</si>
  <si>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</si>
  <si>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</si>
  <si>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</si>
  <si>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</si>
  <si>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</si>
  <si>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</si>
  <si>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</si>
  <si>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</si>
  <si>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</si>
  <si>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</si>
  <si>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</si>
  <si>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</si>
  <si>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</si>
  <si>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</si>
  <si>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</si>
  <si>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</si>
  <si>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</si>
  <si>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</si>
  <si>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</si>
  <si>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</si>
  <si>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</si>
  <si>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</si>
  <si>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</si>
  <si>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</si>
  <si>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</si>
  <si>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</si>
  <si>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</si>
  <si>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</si>
  <si>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</si>
  <si>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</si>
  <si>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</si>
  <si>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</si>
  <si>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</si>
  <si>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</si>
  <si>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</si>
  <si>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</si>
  <si>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</si>
  <si>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</si>
  <si>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</si>
  <si>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</si>
  <si>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</si>
  <si>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</si>
  <si>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</si>
  <si>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</si>
  <si>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</si>
  <si>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</si>
  <si>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</si>
  <si>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</si>
  <si>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</si>
  <si>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</si>
  <si>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</si>
  <si>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</si>
  <si>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</si>
  <si>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</si>
  <si>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</si>
  <si>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</si>
  <si>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</si>
  <si>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</si>
  <si>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</si>
  <si>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</si>
  <si>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</si>
  <si>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</si>
  <si>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</si>
  <si>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</si>
  <si>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</si>
  <si>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</si>
  <si>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</si>
  <si>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</si>
  <si>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</si>
  <si>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</si>
  <si>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</si>
  <si>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</si>
  <si>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</si>
  <si>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</si>
  <si>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</si>
  <si>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</si>
  <si>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</si>
  <si>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</si>
  <si>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</si>
  <si>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</si>
  <si>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</si>
  <si>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</si>
  <si>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</si>
  <si>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</si>
  <si>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</si>
  <si>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</si>
  <si>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</si>
  <si>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</si>
  <si>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</si>
  <si>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</si>
  <si>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</si>
  <si>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</si>
  <si>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</si>
  <si>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</si>
  <si>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</si>
  <si>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</si>
  <si>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</si>
  <si>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</si>
  <si>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</si>
  <si>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</si>
  <si>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</si>
  <si>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</si>
  <si>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</si>
  <si>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</si>
  <si>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</si>
  <si>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</si>
  <si>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</si>
  <si>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</si>
  <si>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</si>
  <si>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</si>
  <si>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</si>
  <si>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</si>
  <si>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</si>
  <si>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</si>
  <si>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</si>
  <si>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</si>
  <si>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</si>
  <si>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</si>
  <si>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</si>
  <si>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</si>
  <si>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</si>
  <si>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</si>
  <si>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</si>
  <si>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</si>
  <si>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</si>
  <si>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</si>
  <si>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</si>
  <si>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</si>
  <si>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</si>
  <si>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</si>
  <si>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</si>
  <si>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</si>
  <si>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</si>
  <si>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</si>
  <si>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</si>
  <si>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</si>
  <si>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</si>
  <si>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</si>
  <si>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</si>
  <si>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</si>
  <si>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</si>
  <si>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</si>
  <si>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</si>
  <si>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</si>
  <si>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</si>
  <si>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</si>
  <si>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</si>
  <si>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</si>
  <si>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</si>
  <si>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</si>
  <si>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</si>
  <si>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</si>
  <si>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</si>
  <si>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</si>
  <si>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</si>
  <si>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</si>
  <si>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</si>
  <si>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</si>
  <si>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</si>
  <si>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</si>
  <si>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</si>
  <si>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</si>
  <si>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</si>
  <si>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</si>
  <si>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</si>
  <si>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</si>
  <si>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</si>
  <si>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</si>
  <si>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</si>
  <si>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</si>
  <si>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</si>
  <si>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</si>
  <si>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</si>
  <si>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</si>
  <si>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</si>
  <si>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</si>
  <si>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</si>
  <si>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</si>
  <si>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</si>
  <si>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</si>
  <si>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</si>
  <si>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</si>
  <si>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</si>
  <si>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</si>
  <si>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</si>
  <si>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</si>
  <si>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</si>
  <si>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</si>
  <si>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</si>
  <si>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</si>
  <si>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</si>
  <si>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</si>
  <si>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</si>
  <si>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</si>
  <si>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</si>
  <si>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</si>
  <si>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</si>
  <si>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</si>
  <si>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</si>
  <si>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</si>
  <si>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</si>
  <si>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</si>
  <si>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</si>
  <si>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</si>
  <si>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</si>
  <si>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</si>
  <si>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</si>
  <si>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</si>
  <si>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</si>
  <si>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</si>
  <si>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</si>
  <si>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</si>
  <si>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</si>
  <si>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</si>
  <si>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</si>
  <si>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</si>
  <si>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</si>
  <si>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</si>
  <si>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</si>
  <si>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</si>
  <si>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</si>
  <si>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</si>
  <si>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</si>
  <si>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</si>
  <si>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</si>
  <si>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</si>
  <si>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</si>
  <si>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</si>
  <si>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</si>
  <si>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</si>
  <si>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</si>
  <si>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</si>
  <si>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</si>
  <si>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</si>
  <si>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</si>
  <si>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</si>
  <si>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</si>
  <si>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</si>
  <si>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</si>
  <si>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</si>
  <si>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</si>
  <si>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</si>
  <si>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</si>
  <si>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</si>
  <si>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</si>
  <si>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</si>
  <si>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</si>
  <si>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</si>
  <si>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</si>
  <si>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</si>
  <si>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</si>
  <si>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</si>
  <si>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</si>
  <si>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</si>
  <si>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</si>
  <si>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</si>
  <si>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</si>
  <si>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</si>
  <si>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</si>
  <si>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</si>
  <si>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</si>
  <si>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</si>
  <si>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</si>
  <si>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</si>
  <si>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</si>
  <si>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</si>
  <si>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</si>
  <si>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</si>
  <si>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</si>
  <si>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</si>
  <si>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</si>
  <si>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</si>
  <si>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</si>
  <si>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</si>
  <si>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</si>
  <si>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</si>
  <si>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</si>
  <si>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</si>
  <si>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</si>
  <si>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</si>
  <si>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</si>
  <si>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</si>
  <si>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</si>
  <si>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</si>
  <si>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</si>
  <si>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</si>
  <si>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</si>
  <si>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</si>
  <si>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</si>
  <si>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</si>
  <si>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</si>
  <si>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</si>
  <si>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</si>
  <si>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</si>
  <si>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</si>
  <si>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</si>
  <si>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</si>
  <si>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</si>
  <si>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</si>
  <si>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</si>
  <si>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</si>
  <si>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</si>
  <si>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</si>
  <si>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</si>
  <si>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</si>
  <si>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</si>
  <si>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</si>
  <si>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</si>
  <si>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</si>
  <si>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</si>
  <si>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</si>
  <si>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</si>
  <si>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</si>
  <si>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</si>
  <si>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</si>
  <si>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</si>
  <si>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</si>
  <si>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</si>
  <si>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</si>
  <si>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</si>
  <si>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</si>
  <si>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</si>
  <si>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</si>
  <si>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</si>
  <si>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</si>
  <si>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</si>
  <si>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</si>
  <si>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</si>
  <si>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</si>
  <si>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</si>
  <si>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</si>
  <si>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</si>
  <si>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</si>
  <si>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</si>
  <si>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</si>
  <si>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</si>
  <si>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</si>
  <si>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</si>
  <si>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</si>
  <si>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</si>
  <si>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</si>
  <si>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</si>
  <si>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</si>
  <si>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</si>
  <si>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</si>
  <si>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</si>
  <si>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</si>
  <si>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</si>
  <si>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</si>
  <si>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</si>
  <si>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</si>
  <si>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</si>
  <si>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</si>
  <si>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</si>
  <si>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</si>
  <si>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</si>
  <si>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</si>
  <si>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</si>
  <si>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</si>
  <si>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</si>
  <si>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</si>
  <si>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</si>
  <si>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</si>
  <si>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</si>
  <si>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</si>
  <si>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</si>
  <si>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</si>
  <si>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</si>
  <si>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</si>
  <si>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</si>
  <si>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</si>
  <si>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</si>
  <si>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</si>
  <si>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</si>
  <si>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</si>
  <si>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</si>
  <si>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</si>
  <si>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</si>
  <si>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</si>
  <si>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</si>
  <si>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</si>
  <si>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</si>
  <si>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</si>
  <si>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</si>
  <si>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</si>
  <si>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</si>
  <si>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</si>
  <si>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</si>
  <si>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</si>
  <si>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</si>
  <si>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</si>
  <si>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</si>
  <si>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</si>
  <si>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</si>
  <si>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</si>
  <si>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</si>
  <si>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</si>
  <si>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</si>
  <si>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</si>
  <si>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</si>
  <si>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</si>
  <si>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</si>
  <si>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</si>
  <si>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</si>
  <si>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</si>
  <si>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</si>
  <si>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</si>
  <si>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</si>
  <si>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</si>
  <si>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</si>
  <si>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</si>
  <si>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</si>
  <si>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</si>
  <si>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</si>
  <si>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</si>
  <si>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</si>
  <si>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</si>
  <si>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</si>
  <si>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</si>
  <si>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</si>
  <si>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</si>
  <si>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</si>
  <si>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</si>
  <si>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</si>
  <si>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</si>
  <si>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</si>
  <si>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</si>
  <si>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</si>
  <si>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</si>
  <si>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</si>
  <si>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</si>
  <si>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</si>
  <si>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</si>
  <si>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</si>
  <si>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</si>
  <si>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</si>
  <si>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</si>
  <si>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</si>
  <si>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</si>
  <si>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</si>
  <si>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</si>
  <si>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</si>
  <si>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</si>
  <si>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</si>
  <si>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</si>
  <si>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</si>
  <si>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</si>
  <si>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</si>
  <si>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</si>
  <si>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</si>
  <si>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</si>
  <si>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</si>
  <si>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</si>
  <si>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</si>
  <si>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</si>
  <si>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</si>
  <si>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</si>
  <si>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</si>
  <si>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</si>
  <si>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</si>
  <si>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</si>
  <si>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</si>
  <si>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</si>
  <si>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</si>
  <si>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</si>
  <si>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</si>
  <si>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</si>
  <si>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</si>
  <si>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</si>
  <si>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</si>
  <si>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</si>
  <si>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</si>
  <si>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</si>
  <si>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</si>
  <si>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</si>
  <si>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</si>
  <si>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</si>
  <si>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</si>
  <si>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</si>
  <si>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</si>
  <si>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</si>
  <si>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</si>
  <si>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</si>
  <si>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</si>
  <si>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</si>
  <si>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</si>
  <si>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</si>
  <si>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</si>
  <si>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</si>
  <si>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</si>
  <si>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</si>
  <si>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</si>
  <si>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</si>
  <si>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</si>
  <si>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</si>
  <si>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</si>
  <si>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</si>
  <si>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</si>
  <si>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</si>
  <si>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</si>
  <si>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</si>
  <si>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</si>
  <si>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</si>
  <si>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</si>
  <si>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</si>
  <si>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</si>
  <si>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</si>
  <si>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</si>
  <si>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</si>
  <si>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</si>
  <si>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</si>
  <si>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</si>
  <si>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</si>
  <si>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</si>
  <si>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</si>
  <si>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</si>
  <si>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</si>
  <si>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</si>
  <si>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</si>
  <si>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</si>
  <si>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</si>
  <si>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</si>
  <si>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</si>
  <si>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</si>
  <si>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</si>
  <si>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</si>
  <si>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</si>
  <si>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</si>
  <si>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</si>
  <si>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</si>
  <si>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</si>
  <si>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</si>
  <si>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</si>
  <si>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</si>
  <si>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</si>
  <si>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</si>
  <si>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</si>
  <si>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</si>
  <si>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</si>
  <si>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</si>
  <si>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</si>
  <si>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</si>
  <si>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</si>
  <si>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</si>
  <si>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</si>
  <si>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</si>
  <si>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</si>
  <si>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</si>
  <si>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</si>
  <si>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</si>
  <si>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</si>
  <si>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</si>
  <si>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</si>
  <si>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</si>
  <si>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</si>
  <si>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</si>
  <si>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</si>
  <si>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</si>
  <si>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</si>
  <si>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</si>
  <si>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</si>
  <si>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</si>
  <si>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</si>
  <si>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</si>
  <si>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</si>
  <si>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</si>
  <si>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</si>
  <si>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</si>
  <si>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</si>
  <si>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</si>
  <si>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</si>
  <si>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</si>
  <si>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</si>
  <si>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</si>
  <si>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</si>
  <si>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</si>
  <si>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</si>
  <si>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</si>
  <si>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</si>
  <si>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</si>
  <si>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</si>
  <si>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</si>
  <si>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</si>
  <si>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</si>
  <si>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</si>
  <si>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</si>
  <si>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</si>
  <si>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</si>
  <si>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</si>
  <si>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</si>
  <si>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</si>
  <si>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</si>
  <si>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</si>
  <si>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</si>
  <si>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</si>
  <si>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</si>
  <si>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</si>
  <si>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</si>
  <si>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</si>
  <si>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</si>
  <si>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</si>
  <si>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</si>
  <si>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</si>
  <si>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</si>
  <si>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</si>
  <si>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</si>
  <si>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</si>
  <si>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</si>
  <si>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</si>
  <si>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</si>
  <si>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</si>
  <si>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</si>
  <si>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</si>
  <si>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</si>
  <si>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</si>
  <si>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</si>
  <si>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</si>
  <si>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</si>
  <si>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</si>
  <si>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</si>
  <si>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</si>
  <si>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</si>
  <si>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</si>
  <si>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</si>
  <si>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</si>
  <si>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</si>
  <si>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</si>
  <si>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</si>
  <si>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</si>
  <si>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</si>
  <si>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</si>
  <si>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</si>
  <si>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</si>
  <si>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</si>
  <si>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</si>
  <si>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</si>
  <si>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</si>
  <si>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</si>
  <si>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</si>
  <si>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</si>
  <si>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</si>
  <si>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</si>
  <si>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</si>
  <si>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</si>
  <si>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</si>
  <si>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</si>
  <si>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</si>
  <si>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</si>
  <si>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</si>
  <si>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</si>
  <si>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</si>
  <si>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</si>
  <si>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</si>
  <si>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</si>
  <si>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</si>
  <si>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</si>
  <si>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</si>
  <si>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</si>
  <si>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</si>
  <si>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</si>
  <si>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</si>
  <si>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</si>
  <si>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</si>
  <si>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</si>
  <si>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</si>
  <si>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</si>
  <si>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</si>
  <si>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</si>
  <si>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</si>
  <si>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</si>
  <si>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</si>
  <si>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</si>
  <si>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</si>
  <si>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</si>
  <si>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</si>
  <si>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</si>
  <si>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</si>
  <si>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</si>
  <si>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</si>
  <si>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</si>
  <si>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</si>
  <si>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</si>
  <si>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</si>
  <si>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</si>
  <si>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</si>
  <si>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</si>
  <si>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</si>
  <si>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</si>
  <si>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</si>
  <si>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</si>
  <si>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</si>
  <si>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</si>
  <si>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</si>
  <si>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</si>
  <si>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</si>
  <si>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</si>
  <si>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</si>
  <si>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</si>
  <si>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</si>
  <si>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</si>
  <si>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</si>
  <si>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</si>
  <si>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</si>
  <si>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</si>
  <si>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</si>
  <si>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</si>
  <si>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</si>
  <si>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</si>
  <si>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</si>
  <si>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</si>
  <si>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</si>
  <si>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</si>
  <si>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</si>
  <si>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</si>
  <si>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</si>
  <si>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</si>
  <si>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</si>
  <si>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</si>
  <si>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</si>
  <si>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</si>
  <si>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</si>
  <si>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</si>
  <si>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</si>
  <si>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</si>
  <si>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</si>
  <si>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</si>
  <si>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</si>
  <si>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</si>
  <si>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</si>
  <si>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</si>
  <si>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</si>
  <si>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</si>
  <si>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</si>
  <si>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</si>
  <si>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</si>
  <si>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</si>
  <si>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</si>
  <si>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</si>
  <si>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</si>
  <si>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</si>
  <si>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</si>
  <si>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</si>
  <si>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</si>
  <si>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</si>
  <si>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</si>
  <si>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</si>
  <si>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</si>
  <si>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</si>
  <si>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</si>
  <si>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</si>
  <si>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</si>
  <si>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</si>
  <si>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</si>
  <si>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</si>
  <si>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</si>
  <si>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</si>
  <si>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</si>
  <si>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</si>
  <si>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</si>
  <si>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</si>
  <si>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</si>
  <si>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</si>
  <si>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</si>
  <si>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</si>
  <si>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</si>
  <si>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</si>
  <si>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</si>
  <si>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</si>
  <si>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</si>
  <si>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</si>
  <si>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</si>
  <si>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</si>
  <si>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</si>
  <si>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</si>
  <si>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</si>
  <si>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</si>
  <si>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</si>
  <si>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</si>
  <si>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</si>
  <si>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</si>
  <si>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</si>
  <si>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</si>
  <si>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</si>
  <si>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</si>
  <si>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</si>
  <si>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</si>
  <si>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</si>
  <si>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</si>
  <si>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</si>
  <si>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</si>
  <si>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</si>
  <si>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</si>
  <si>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</si>
  <si>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</si>
  <si>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</si>
  <si>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</si>
  <si>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</si>
  <si>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</si>
  <si>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</si>
  <si>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</si>
  <si>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</si>
  <si>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</si>
  <si>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</si>
  <si>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</si>
  <si>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</si>
  <si>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</si>
  <si>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</si>
  <si>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</si>
  <si>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</si>
  <si>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</si>
  <si>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</si>
  <si>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</si>
  <si>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</si>
  <si>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</si>
  <si>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</si>
  <si>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</si>
  <si>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</si>
  <si>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</si>
  <si>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</si>
  <si>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</si>
  <si>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</si>
  <si>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</si>
  <si>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</si>
  <si>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</si>
  <si>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</si>
  <si>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</si>
  <si>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</si>
  <si>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</si>
  <si>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</si>
  <si>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</si>
  <si>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</si>
  <si>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</si>
  <si>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</si>
  <si>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</si>
  <si>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</si>
  <si>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</si>
  <si>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</si>
  <si>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</si>
  <si>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</si>
  <si>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</si>
  <si>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</si>
  <si>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</si>
  <si>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</si>
  <si>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</si>
  <si>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</si>
  <si>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</si>
  <si>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</si>
  <si>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</si>
  <si>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</si>
  <si>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</si>
  <si>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</si>
  <si>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</si>
  <si>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</si>
  <si>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</si>
  <si>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</si>
  <si>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</si>
  <si>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</si>
  <si>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</si>
  <si>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</si>
  <si>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</si>
  <si>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</si>
  <si>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</si>
  <si>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</si>
  <si>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</si>
  <si>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</si>
  <si>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</si>
  <si>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</si>
  <si>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</si>
  <si>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</si>
  <si>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</si>
  <si>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</si>
  <si>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</si>
  <si>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</si>
  <si>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</si>
  <si>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</si>
  <si>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</si>
  <si>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</si>
  <si>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</si>
  <si>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</si>
  <si>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</si>
  <si>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</si>
  <si>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</si>
  <si>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</si>
  <si>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</si>
  <si>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</si>
  <si>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</si>
  <si>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</si>
  <si>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</si>
  <si>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</si>
  <si>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</si>
  <si>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</si>
  <si>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</si>
  <si>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</si>
  <si>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</si>
  <si>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</si>
  <si>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</si>
  <si>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</si>
  <si>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</si>
  <si>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</si>
  <si>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</si>
  <si>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</si>
  <si>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</si>
  <si>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</si>
  <si>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</si>
  <si>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</si>
  <si>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</si>
  <si>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</si>
  <si>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</si>
  <si>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</si>
  <si>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</si>
  <si>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</si>
  <si>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</si>
  <si>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</si>
  <si>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</si>
  <si>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</si>
  <si>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</si>
  <si>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</si>
  <si>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</si>
  <si>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</si>
  <si>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</si>
  <si>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</si>
  <si>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</si>
  <si>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</si>
  <si>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</si>
  <si>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</si>
  <si>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</si>
  <si>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</si>
  <si>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</si>
  <si>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</si>
  <si>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</si>
  <si>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</si>
  <si>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</si>
  <si>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</si>
  <si>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</si>
  <si>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</si>
  <si>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</si>
  <si>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</si>
  <si>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</si>
  <si>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</si>
  <si>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</si>
  <si>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</si>
  <si>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</si>
  <si>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</si>
  <si>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</si>
  <si>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</si>
  <si>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</si>
  <si>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</si>
  <si>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</si>
  <si>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</si>
  <si>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</si>
  <si>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</si>
  <si>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</si>
  <si>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</si>
  <si>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</si>
  <si>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</si>
  <si>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</si>
  <si>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</si>
  <si>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</si>
  <si>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</si>
  <si>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</si>
  <si>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</si>
  <si>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</si>
  <si>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</si>
  <si>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</si>
  <si>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</si>
  <si>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</si>
  <si>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</si>
  <si>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</si>
  <si>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</si>
  <si>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</si>
  <si>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</si>
  <si>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</si>
  <si>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</si>
  <si>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</si>
  <si>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</si>
  <si>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</si>
  <si>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</si>
  <si>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</si>
  <si>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</si>
  <si>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</si>
  <si>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</si>
  <si>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</si>
  <si>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</si>
  <si>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</si>
  <si>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</si>
  <si>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</si>
  <si>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</si>
  <si>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</si>
  <si>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</si>
  <si>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</si>
  <si>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</si>
  <si>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</si>
  <si>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</si>
  <si>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</si>
  <si>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</si>
  <si>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</si>
  <si>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</si>
  <si>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</si>
  <si>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</si>
  <si>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</si>
  <si>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</si>
  <si>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</si>
  <si>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</si>
  <si>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</si>
  <si>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</si>
  <si>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</si>
  <si>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</si>
  <si>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</si>
  <si>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</si>
  <si>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</si>
  <si>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</si>
  <si>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</si>
  <si>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</si>
  <si>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</si>
  <si>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</si>
  <si>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</si>
  <si>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</si>
  <si>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</si>
  <si>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</si>
  <si>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</si>
  <si>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</si>
  <si>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</si>
  <si>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</si>
  <si>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</si>
  <si>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</si>
  <si>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</si>
  <si>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</si>
  <si>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</si>
  <si>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</si>
  <si>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</si>
  <si>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</si>
  <si>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</si>
  <si>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</si>
  <si>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</si>
  <si>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</si>
  <si>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</si>
  <si>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</si>
  <si>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</si>
  <si>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</si>
  <si>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</si>
  <si>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</si>
  <si>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</si>
  <si>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</si>
  <si>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</si>
  <si>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</si>
  <si>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</si>
  <si>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</si>
  <si>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</si>
  <si>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</si>
  <si>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</si>
  <si>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</si>
  <si>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</si>
  <si>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</si>
  <si>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</si>
  <si>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</si>
  <si>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</si>
  <si>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</si>
  <si>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</si>
  <si>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</si>
  <si>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</si>
  <si>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</si>
  <si>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</si>
  <si>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</si>
  <si>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</si>
  <si>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</si>
  <si>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</si>
  <si>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</si>
  <si>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</si>
  <si>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</si>
  <si>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</si>
  <si>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</si>
  <si>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</si>
  <si>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</si>
  <si>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</si>
  <si>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</si>
  <si>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</si>
  <si>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</si>
  <si>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</si>
  <si>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</si>
  <si>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</si>
  <si>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</si>
  <si>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</si>
  <si>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</si>
  <si>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</si>
  <si>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</si>
  <si>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</si>
  <si>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</si>
  <si>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</si>
  <si>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</si>
  <si>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</si>
  <si>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</si>
  <si>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</si>
  <si>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</si>
  <si>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</si>
  <si>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</si>
  <si>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</si>
  <si>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</si>
  <si>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</si>
  <si>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</si>
  <si>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</si>
  <si>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</si>
  <si>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</si>
  <si>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</si>
  <si>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</si>
  <si>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</si>
  <si>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</si>
  <si>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</si>
  <si>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</si>
  <si>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</si>
  <si>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</si>
  <si>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</si>
  <si>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</si>
  <si>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</si>
  <si>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</si>
  <si>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</si>
  <si>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</si>
  <si>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</si>
  <si>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</si>
  <si>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</si>
  <si>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</si>
  <si>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</si>
  <si>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</si>
  <si>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</si>
  <si>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</si>
  <si>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</si>
  <si>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</si>
  <si>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</si>
  <si>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</si>
  <si>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</si>
  <si>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</si>
  <si>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</si>
  <si>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</si>
  <si>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</si>
  <si>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</si>
  <si>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</si>
  <si>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</si>
  <si>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</si>
  <si>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</si>
  <si>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</si>
  <si>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</si>
  <si>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</si>
  <si>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</si>
  <si>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</si>
  <si>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</si>
  <si>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</si>
  <si>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</si>
  <si>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</si>
  <si>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</si>
  <si>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</si>
  <si>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</si>
  <si>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</si>
  <si>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</si>
  <si>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</si>
  <si>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</si>
  <si>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</si>
  <si>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</si>
  <si>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</si>
  <si>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</si>
  <si>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</si>
  <si>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</si>
  <si>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</si>
  <si>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</si>
  <si>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</si>
  <si>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</si>
  <si>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</si>
  <si>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</si>
  <si>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</si>
  <si>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</si>
  <si>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</si>
  <si>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</si>
  <si>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</si>
  <si>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</si>
  <si>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</si>
  <si>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</si>
  <si>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</si>
  <si>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</si>
  <si>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</si>
  <si>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</si>
  <si>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</si>
  <si>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</si>
  <si>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</si>
  <si>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</si>
  <si>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</si>
  <si>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</si>
  <si>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</si>
  <si>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</si>
  <si>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</si>
  <si>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</si>
  <si>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</si>
  <si>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</si>
  <si>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</si>
  <si>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</si>
  <si>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</si>
  <si>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</si>
  <si>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</si>
  <si>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</si>
  <si>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</si>
  <si>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</si>
  <si>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</si>
  <si>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</si>
  <si>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</si>
  <si>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</si>
  <si>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</si>
  <si>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</si>
  <si>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</si>
  <si>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</si>
  <si>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</si>
  <si>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</si>
  <si>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</si>
  <si>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</si>
  <si>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</si>
  <si>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</si>
  <si>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</si>
  <si>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</si>
  <si>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</si>
  <si>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</si>
  <si>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</si>
  <si>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</si>
  <si>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</si>
  <si>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</si>
  <si>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</si>
  <si>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</si>
  <si>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</si>
  <si>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</si>
  <si>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</si>
  <si>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</si>
  <si>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</si>
  <si>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</si>
  <si>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</si>
  <si>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</si>
  <si>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</si>
  <si>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</si>
  <si>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</si>
  <si>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</si>
  <si>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</si>
  <si>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</si>
  <si>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</si>
  <si>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</si>
  <si>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</si>
  <si>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</si>
  <si>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</si>
  <si>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</si>
  <si>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</si>
  <si>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</si>
  <si>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</si>
  <si>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</si>
  <si>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</si>
  <si>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</si>
  <si>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</si>
  <si>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</si>
  <si>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</si>
  <si>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</si>
  <si>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</si>
  <si>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</si>
  <si>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</si>
  <si>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</si>
  <si>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</si>
  <si>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</si>
  <si>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</si>
  <si>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</si>
  <si>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</si>
  <si>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</si>
  <si>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</si>
  <si>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</si>
  <si>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</si>
  <si>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</si>
  <si>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</si>
  <si>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</si>
  <si>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</si>
  <si>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</si>
  <si>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</si>
  <si>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</si>
  <si>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</si>
  <si>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</si>
  <si>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</si>
  <si>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</si>
  <si>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</si>
  <si>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</si>
  <si>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</si>
  <si>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</si>
  <si>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</si>
  <si>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</si>
  <si>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</si>
  <si>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</si>
  <si>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</si>
  <si>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</si>
  <si>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</si>
  <si>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</si>
  <si>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</si>
  <si>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</si>
  <si>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</si>
  <si>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</si>
  <si>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</si>
  <si>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</si>
  <si>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</si>
  <si>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</si>
  <si>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</si>
  <si>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</si>
  <si>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</si>
  <si>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</si>
  <si>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</si>
  <si>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</si>
  <si>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</si>
  <si>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</si>
  <si>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</si>
  <si>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</si>
  <si>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</si>
  <si>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</si>
  <si>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</si>
  <si>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</si>
  <si>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</si>
  <si>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</si>
  <si>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</si>
  <si>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</si>
  <si>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</si>
  <si>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</si>
  <si>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</si>
  <si>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</si>
  <si>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</si>
  <si>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</si>
  <si>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</si>
  <si>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</si>
  <si>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</si>
  <si>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</si>
  <si>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</si>
  <si>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</si>
  <si>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</si>
  <si>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</si>
  <si>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</si>
  <si>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</si>
  <si>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</si>
  <si>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</si>
  <si>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</si>
  <si>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</si>
  <si>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</si>
  <si>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</si>
  <si>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</si>
  <si>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</si>
  <si>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</si>
  <si>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</si>
  <si>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</si>
  <si>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</si>
  <si>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</si>
  <si>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</si>
  <si>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</si>
  <si>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</si>
  <si>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</si>
  <si>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</si>
  <si>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</si>
  <si>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</si>
  <si>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</si>
  <si>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</si>
  <si>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</si>
  <si>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</si>
  <si>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</si>
  <si>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</si>
  <si>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</si>
  <si>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</si>
  <si>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</si>
  <si>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</si>
  <si>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</si>
  <si>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</si>
  <si>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</si>
  <si>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</si>
  <si>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</si>
  <si>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</si>
  <si>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</si>
  <si>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</si>
  <si>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</si>
  <si>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</si>
  <si>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</si>
  <si>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</si>
  <si>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</si>
  <si>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</si>
  <si>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</si>
  <si>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</si>
  <si>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</si>
  <si>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</si>
  <si>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</si>
  <si>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</si>
  <si>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</si>
  <si>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</si>
  <si>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</si>
  <si>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</si>
  <si>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</si>
  <si>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</si>
  <si>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</si>
  <si>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</si>
  <si>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</si>
  <si>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</si>
  <si>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</si>
  <si>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</si>
  <si>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</si>
  <si>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</si>
  <si>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</si>
  <si>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</si>
  <si>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</si>
  <si>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</si>
  <si>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</si>
  <si>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</si>
  <si>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</si>
  <si>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</si>
  <si>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</si>
  <si>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</si>
  <si>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</si>
  <si>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</si>
  <si>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</si>
  <si>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</si>
  <si>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</si>
  <si>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</si>
  <si>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</si>
  <si>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</si>
  <si>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</si>
  <si>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</si>
  <si>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</si>
  <si>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</si>
  <si>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</si>
  <si>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</si>
  <si>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</si>
  <si>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</si>
  <si>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</si>
  <si>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</si>
  <si>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</si>
  <si>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</si>
  <si>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</si>
  <si>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</si>
  <si>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</si>
  <si>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</si>
  <si>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</si>
  <si>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</si>
  <si>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</si>
  <si>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</si>
  <si>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</si>
  <si>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</si>
  <si>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</si>
  <si>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</si>
  <si>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</si>
  <si>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</si>
  <si>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</si>
  <si>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</si>
  <si>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</si>
  <si>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</si>
  <si>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</si>
  <si>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</si>
  <si>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</si>
  <si>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</si>
  <si>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</si>
  <si>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</si>
  <si>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</si>
  <si>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</si>
  <si>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</si>
  <si>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</si>
  <si>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</si>
  <si>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</si>
  <si>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</si>
  <si>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</si>
  <si>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</si>
  <si>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</si>
  <si>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</si>
  <si>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</si>
  <si>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</si>
  <si>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</si>
  <si>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</si>
  <si>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</si>
  <si>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</si>
  <si>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</si>
  <si>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</si>
  <si>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</si>
  <si>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</si>
  <si>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</si>
  <si>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</si>
  <si>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</si>
  <si>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</si>
  <si>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</si>
  <si>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</si>
  <si>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</si>
  <si>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</si>
  <si>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</si>
  <si>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</si>
  <si>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</si>
  <si>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</si>
  <si>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</si>
  <si>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</si>
  <si>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</si>
  <si>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</si>
  <si>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</si>
  <si>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</si>
  <si>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</si>
  <si>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</si>
  <si>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</si>
  <si>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</si>
  <si>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</si>
  <si>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</si>
  <si>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</si>
  <si>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</si>
  <si>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</si>
  <si>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</si>
  <si>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</si>
  <si>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</si>
  <si>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</si>
  <si>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</si>
  <si>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</si>
  <si>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</si>
  <si>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</si>
  <si>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</si>
  <si>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</si>
  <si>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</si>
  <si>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</si>
  <si>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</si>
  <si>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</si>
  <si>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</si>
  <si>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</si>
  <si>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</si>
  <si>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</si>
  <si>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</si>
  <si>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</si>
  <si>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</si>
  <si>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</si>
  <si>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</si>
  <si>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</si>
  <si>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</si>
  <si>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</si>
  <si>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</si>
  <si>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</si>
  <si>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</si>
  <si>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</si>
  <si>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</si>
  <si>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</si>
  <si>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</si>
  <si>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</si>
  <si>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</si>
  <si>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</si>
  <si>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</si>
  <si>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</si>
  <si>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</si>
  <si>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</si>
  <si>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</si>
  <si>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</si>
  <si>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</si>
  <si>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</si>
  <si>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</si>
  <si>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</si>
  <si>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</si>
  <si>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</si>
  <si>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</si>
  <si>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</si>
  <si>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</si>
  <si>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</si>
  <si>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</si>
  <si>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</si>
  <si>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</si>
  <si>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</si>
  <si>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</si>
  <si>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</si>
  <si>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</si>
  <si>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</si>
  <si>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</si>
  <si>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</si>
  <si>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</si>
  <si>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</si>
  <si>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</si>
  <si>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</si>
  <si>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</si>
  <si>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</si>
  <si>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</si>
  <si>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</si>
  <si>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</si>
  <si>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</si>
  <si>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</si>
  <si>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</si>
  <si>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</si>
  <si>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</si>
  <si>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</si>
  <si>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</si>
  <si>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</si>
  <si>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</si>
  <si>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</si>
  <si>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</si>
  <si>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</si>
  <si>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</si>
  <si>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</si>
  <si>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</si>
  <si>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</si>
  <si>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</si>
  <si>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</si>
  <si>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</si>
  <si>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</si>
  <si>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</si>
  <si>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</si>
  <si>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</si>
  <si>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</si>
  <si>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</si>
  <si>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</si>
  <si>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</si>
  <si>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</si>
  <si>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</si>
  <si>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</si>
  <si>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</si>
  <si>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</si>
  <si>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</si>
  <si>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</si>
  <si>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</si>
  <si>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</si>
  <si>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</si>
  <si>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</si>
  <si>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</si>
  <si>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</si>
  <si>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</si>
  <si>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</si>
  <si>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</si>
  <si>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</si>
  <si>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</si>
  <si>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</si>
  <si>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</si>
  <si>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</si>
  <si>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</si>
  <si>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</si>
  <si>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</si>
  <si>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</si>
  <si>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</si>
  <si>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</si>
  <si>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</si>
  <si>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</si>
  <si>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</si>
  <si>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</si>
  <si>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</si>
  <si>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</si>
  <si>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</si>
  <si>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</si>
  <si>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</si>
  <si>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</si>
  <si>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</si>
  <si>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</si>
  <si>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</si>
  <si>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</si>
  <si>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</si>
  <si>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</si>
  <si>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</si>
  <si>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</si>
  <si>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</si>
  <si>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</si>
  <si>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</si>
  <si>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</si>
  <si>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</si>
  <si>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</si>
  <si>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</si>
  <si>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</si>
  <si>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</si>
  <si>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</si>
  <si>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</si>
  <si>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</si>
  <si>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</si>
  <si>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</si>
  <si>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</si>
  <si>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</si>
  <si>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</si>
  <si>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</si>
  <si>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</si>
  <si>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</si>
  <si>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</si>
  <si>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</si>
  <si>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</si>
  <si>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</si>
  <si>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</si>
  <si>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</si>
  <si>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</si>
  <si>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</si>
  <si>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</si>
  <si>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</si>
  <si>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</si>
  <si>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</si>
  <si>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</si>
  <si>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</si>
  <si>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</si>
  <si>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</si>
  <si>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</si>
  <si>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</si>
  <si>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</si>
  <si>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</si>
  <si>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</si>
  <si>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</si>
  <si>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</si>
  <si>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</si>
  <si>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</si>
  <si>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</si>
  <si>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</si>
  <si>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</si>
  <si>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</si>
  <si>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</si>
  <si>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</si>
  <si>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</si>
  <si>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</si>
  <si>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</si>
  <si>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</si>
  <si>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</si>
  <si>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</si>
  <si>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</si>
  <si>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</si>
  <si>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</si>
  <si>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</si>
  <si>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</si>
  <si>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</si>
  <si>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</si>
  <si>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</si>
  <si>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</si>
  <si>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</si>
  <si>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</si>
  <si>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</si>
  <si>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</si>
  <si>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</si>
  <si>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</si>
  <si>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</si>
  <si>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</si>
  <si>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</si>
  <si>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</si>
  <si>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</si>
  <si>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</si>
  <si>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</si>
  <si>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</si>
  <si>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</si>
  <si>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</si>
  <si>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</si>
  <si>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</si>
  <si>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</si>
  <si>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</si>
  <si>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</si>
  <si>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</si>
  <si>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</si>
  <si>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</si>
  <si>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</si>
  <si>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</si>
  <si>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</si>
  <si>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</si>
  <si>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</si>
  <si>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</si>
  <si>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</si>
  <si>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</si>
  <si>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</si>
  <si>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</si>
  <si>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</si>
  <si>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</si>
  <si>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</si>
  <si>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</si>
  <si>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</si>
  <si>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</si>
  <si>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</si>
  <si>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</si>
  <si>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</si>
  <si>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</si>
  <si>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</si>
  <si>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</si>
  <si>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</si>
  <si>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</si>
  <si>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</si>
  <si>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</si>
  <si>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</si>
  <si>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</si>
  <si>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</si>
  <si>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</si>
  <si>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</si>
  <si>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</si>
  <si>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</si>
  <si>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</si>
  <si>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</si>
  <si>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</si>
  <si>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</si>
  <si>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</si>
  <si>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</si>
  <si>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</si>
  <si>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</si>
  <si>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</si>
  <si>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</si>
  <si>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</si>
  <si>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</si>
  <si>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</si>
  <si>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</si>
  <si>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</si>
  <si>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</si>
  <si>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</si>
  <si>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</si>
  <si>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</si>
  <si>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</si>
  <si>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</si>
  <si>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</si>
  <si>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</si>
  <si>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</si>
  <si>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</si>
  <si>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</si>
  <si>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</si>
  <si>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</si>
  <si>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</si>
  <si>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</si>
  <si>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</si>
  <si>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</si>
  <si>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</si>
  <si>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</si>
  <si>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</si>
  <si>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</si>
  <si>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</si>
  <si>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</si>
  <si>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</si>
  <si>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</si>
  <si>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</si>
  <si>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</si>
  <si>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</si>
  <si>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</si>
  <si>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</si>
  <si>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</si>
  <si>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</si>
  <si>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</si>
  <si>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</si>
  <si>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</si>
  <si>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</si>
  <si>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</si>
  <si>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</si>
  <si>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</si>
  <si>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</si>
  <si>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</si>
  <si>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</si>
  <si>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</si>
  <si>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</si>
  <si>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</si>
  <si>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</si>
  <si>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</si>
  <si>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</si>
  <si>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</si>
  <si>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</si>
  <si>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</si>
  <si>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</si>
  <si>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</si>
  <si>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</si>
  <si>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</si>
  <si>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</si>
  <si>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</si>
  <si>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</si>
  <si>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</si>
  <si>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</si>
  <si>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</si>
  <si>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</si>
  <si>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</si>
  <si>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</si>
  <si>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</si>
  <si>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</si>
  <si>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</si>
  <si>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</si>
  <si>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</si>
  <si>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</si>
  <si>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</si>
  <si>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</si>
  <si>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</si>
  <si>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</si>
  <si>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</si>
  <si>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</si>
  <si>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</si>
  <si>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</si>
  <si>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</si>
  <si>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</si>
  <si>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</si>
  <si>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</si>
  <si>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</si>
  <si>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</si>
  <si>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</si>
  <si>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</si>
  <si>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</si>
  <si>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</si>
  <si>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</si>
  <si>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</si>
  <si>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</si>
  <si>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</si>
  <si>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</si>
  <si>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</si>
  <si>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</si>
  <si>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</si>
  <si>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</si>
  <si>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</si>
  <si>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</si>
  <si>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</si>
  <si>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</si>
  <si>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</si>
  <si>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</si>
  <si>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</si>
  <si>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</si>
  <si>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</si>
  <si>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</si>
  <si>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</si>
  <si>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</si>
  <si>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</si>
  <si>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</si>
  <si>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</si>
  <si>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</si>
  <si>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</si>
  <si>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</si>
  <si>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</si>
  <si>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</si>
  <si>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</si>
  <si>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</si>
  <si>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</si>
  <si>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</si>
  <si>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</si>
  <si>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</si>
  <si>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</si>
  <si>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</si>
  <si>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</si>
  <si>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</si>
  <si>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</si>
  <si>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</si>
  <si>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</si>
  <si>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</si>
  <si>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</si>
  <si>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</si>
  <si>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</si>
  <si>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</si>
  <si>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</si>
  <si>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</si>
  <si>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</si>
  <si>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</si>
  <si>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</si>
  <si>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</si>
  <si>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</si>
  <si>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</si>
  <si>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</si>
  <si>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</si>
  <si>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</si>
  <si>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</si>
  <si>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</si>
  <si>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</si>
  <si>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</si>
  <si>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</si>
  <si>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</si>
  <si>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</si>
  <si>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</si>
  <si>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</si>
  <si>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</si>
  <si>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</si>
  <si>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</si>
  <si>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</si>
  <si>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</si>
  <si>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</si>
  <si>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</si>
  <si>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</si>
  <si>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</si>
  <si>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</si>
  <si>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</si>
  <si>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</si>
  <si>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</si>
  <si>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</si>
  <si>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</si>
  <si>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</si>
  <si>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</si>
  <si>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</si>
  <si>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</si>
  <si>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</si>
  <si>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</si>
  <si>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</si>
  <si>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</si>
  <si>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</si>
  <si>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</si>
  <si>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</si>
  <si>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</si>
  <si>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</si>
  <si>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</si>
  <si>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</si>
  <si>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</si>
  <si>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</si>
  <si>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</si>
  <si>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</si>
  <si>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</si>
  <si>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</si>
  <si>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</si>
  <si>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</si>
  <si>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</si>
  <si>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</si>
  <si>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</si>
  <si>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</si>
  <si>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</si>
  <si>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</si>
  <si>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</si>
  <si>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</si>
  <si>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</si>
  <si>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</si>
  <si>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</si>
  <si>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</si>
  <si>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</si>
  <si>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</si>
  <si>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</si>
  <si>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</si>
  <si>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</si>
  <si>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</si>
  <si>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</si>
  <si>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</si>
  <si>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</si>
  <si>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</si>
  <si>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</si>
  <si>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</si>
  <si>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</si>
  <si>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</si>
  <si>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</si>
  <si>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</si>
  <si>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</si>
  <si>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</si>
  <si>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</si>
  <si>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</si>
  <si>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</si>
  <si>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</si>
  <si>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</si>
  <si>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</si>
  <si>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</si>
  <si>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</si>
  <si>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</si>
  <si>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</si>
  <si>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</si>
  <si>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</si>
  <si>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</si>
  <si>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</si>
  <si>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</si>
  <si>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</si>
  <si>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</si>
  <si>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</si>
  <si>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</si>
  <si>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</si>
  <si>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</si>
  <si>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</si>
  <si>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</si>
  <si>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</si>
  <si>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</si>
  <si>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</si>
  <si>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</si>
  <si>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</si>
  <si>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</si>
  <si>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</si>
  <si>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</si>
  <si>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</si>
  <si>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</si>
  <si>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</si>
  <si>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</si>
  <si>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</si>
  <si>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</si>
  <si>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</si>
  <si>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</si>
  <si>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</si>
  <si>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</si>
  <si>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</si>
  <si>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</si>
  <si>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</si>
  <si>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</si>
  <si>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</si>
  <si>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</si>
  <si>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</si>
  <si>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</si>
  <si>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</si>
  <si>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</si>
  <si>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</si>
  <si>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</si>
  <si>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</si>
  <si>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</si>
  <si>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</si>
  <si>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</si>
  <si>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</si>
  <si>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</si>
  <si>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</si>
  <si>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</si>
  <si>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</si>
  <si>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</si>
  <si>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</si>
  <si>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</si>
  <si>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</si>
  <si>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</si>
  <si>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</si>
  <si>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</si>
  <si>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</si>
  <si>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</si>
  <si>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</si>
  <si>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</si>
  <si>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</si>
  <si>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</si>
  <si>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</si>
  <si>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</si>
  <si>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</si>
  <si>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</si>
  <si>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</si>
  <si>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</si>
  <si>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</si>
  <si>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</si>
  <si>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</si>
  <si>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</si>
  <si>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</si>
  <si>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</si>
  <si>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</si>
  <si>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</si>
  <si>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</si>
  <si>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</si>
  <si>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</si>
  <si>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</si>
  <si>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</si>
  <si>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</si>
  <si>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</si>
  <si>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</si>
  <si>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</si>
  <si>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</si>
  <si>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</si>
  <si>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</si>
  <si>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</si>
  <si>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</si>
  <si>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</si>
  <si>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</si>
  <si>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</si>
  <si>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</si>
  <si>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</si>
  <si>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</si>
  <si>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</si>
  <si>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</si>
  <si>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</si>
  <si>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</si>
  <si>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</si>
  <si>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</si>
  <si>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</si>
  <si>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</si>
  <si>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</si>
  <si>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</si>
  <si>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</si>
  <si>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</si>
  <si>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</si>
  <si>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</si>
  <si>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</si>
  <si>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</si>
  <si>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</si>
  <si>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</si>
  <si>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</si>
  <si>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</si>
  <si>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</si>
  <si>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</si>
  <si>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</si>
  <si>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</si>
  <si>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</si>
  <si>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</si>
  <si>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</si>
  <si>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</si>
  <si>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</si>
  <si>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</si>
  <si>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</si>
  <si>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</si>
  <si>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</si>
  <si>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</si>
  <si>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</si>
  <si>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</si>
  <si>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</si>
  <si>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</si>
  <si>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</si>
  <si>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</si>
  <si>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</si>
  <si>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</si>
  <si>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</si>
  <si>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</si>
  <si>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</si>
  <si>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</si>
  <si>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</si>
  <si>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</si>
  <si>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</si>
  <si>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</si>
  <si>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</si>
  <si>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</si>
  <si>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</si>
  <si>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</si>
  <si>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</si>
  <si>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</si>
  <si>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</si>
  <si>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</si>
  <si>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</si>
  <si>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</si>
  <si>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</si>
  <si>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</si>
  <si>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</si>
  <si>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</si>
  <si>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</si>
  <si>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</si>
  <si>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</si>
  <si>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</si>
  <si>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</si>
  <si>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</si>
  <si>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</si>
  <si>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</si>
  <si>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</si>
  <si>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</si>
  <si>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</si>
  <si>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</si>
  <si>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</si>
  <si>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</si>
  <si>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</si>
  <si>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</si>
  <si>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</si>
  <si>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</si>
  <si>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</si>
  <si>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</si>
  <si>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</si>
  <si>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</si>
  <si>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</si>
  <si>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</si>
  <si>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</si>
  <si>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</si>
  <si>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</si>
  <si>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</si>
  <si>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</si>
  <si>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</si>
  <si>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</si>
  <si>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</si>
  <si>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</si>
  <si>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</si>
  <si>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</si>
  <si>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</si>
  <si>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</si>
  <si>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</si>
  <si>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</si>
  <si>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</si>
  <si>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</si>
  <si>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</si>
  <si>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</si>
  <si>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</si>
  <si>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</si>
  <si>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</si>
  <si>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</si>
  <si>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</si>
  <si>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</si>
  <si>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</si>
  <si>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</si>
  <si>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</si>
  <si>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</si>
  <si>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</si>
  <si>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</si>
  <si>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</si>
  <si>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</si>
  <si>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</si>
  <si>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</si>
  <si>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</si>
  <si>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</si>
  <si>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</si>
  <si>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</si>
  <si>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</si>
  <si>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</si>
  <si>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</si>
  <si>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</si>
  <si>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</si>
  <si>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</si>
  <si>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</si>
  <si>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</si>
  <si>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</si>
  <si>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</si>
  <si>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</si>
  <si>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</si>
  <si>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</si>
  <si>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</si>
  <si>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</si>
  <si>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</si>
  <si>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</si>
  <si>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</si>
  <si>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</si>
  <si>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</si>
  <si>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</si>
  <si>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</si>
  <si>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</si>
  <si>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</si>
  <si>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</si>
  <si>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</si>
  <si>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</si>
  <si>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</si>
  <si>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</si>
  <si>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</si>
  <si>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</si>
  <si>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</si>
  <si>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</si>
  <si>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</si>
  <si>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</si>
  <si>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</si>
  <si>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</si>
  <si>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</si>
  <si>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</si>
  <si>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</si>
  <si>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</si>
  <si>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</si>
  <si>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</si>
  <si>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</si>
  <si>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</si>
  <si>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</si>
  <si>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</si>
  <si>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</si>
  <si>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</si>
  <si>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</si>
  <si>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</si>
  <si>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</si>
  <si>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</si>
  <si>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</si>
  <si>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</si>
  <si>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</si>
  <si>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</si>
  <si>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</si>
  <si>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</si>
  <si>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</si>
  <si>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</si>
  <si>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</si>
  <si>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</si>
  <si>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</si>
  <si>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</si>
  <si>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</si>
  <si>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</si>
  <si>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</si>
  <si>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</si>
  <si>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</si>
  <si>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</si>
  <si>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</si>
  <si>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</si>
  <si>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</si>
  <si>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</si>
  <si>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</si>
  <si>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</si>
  <si>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</si>
  <si>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</si>
  <si>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</si>
  <si>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</si>
  <si>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</si>
  <si>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</si>
  <si>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</si>
  <si>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</si>
  <si>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</si>
  <si>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</si>
  <si>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</si>
  <si>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</si>
  <si>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</si>
  <si>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</si>
  <si>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</si>
  <si>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</si>
  <si>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</si>
  <si>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</si>
  <si>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</si>
  <si>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</si>
  <si>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</si>
  <si>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</si>
  <si>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</si>
  <si>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</si>
  <si>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</si>
  <si>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</si>
  <si>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</si>
  <si>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</si>
  <si>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</si>
  <si>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</si>
  <si>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</si>
  <si>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</si>
  <si>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</si>
  <si>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</si>
  <si>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</si>
  <si>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</si>
  <si>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</si>
  <si>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</si>
  <si>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</si>
  <si>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</si>
  <si>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</si>
  <si>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</si>
  <si>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</si>
  <si>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</si>
  <si>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</si>
  <si>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</si>
  <si>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</si>
  <si>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</si>
  <si>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</si>
  <si>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</si>
  <si>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</si>
  <si>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</si>
  <si>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</si>
  <si>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</si>
  <si>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</si>
  <si>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</si>
  <si>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</si>
  <si>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</si>
  <si>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</si>
  <si>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</si>
  <si>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</si>
  <si>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</si>
  <si>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</si>
  <si>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</si>
  <si>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</si>
  <si>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</si>
  <si>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</si>
  <si>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</si>
  <si>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</si>
  <si>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</si>
  <si>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</si>
  <si>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</si>
  <si>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</si>
  <si>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</si>
  <si>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</si>
  <si>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</si>
  <si>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</si>
  <si>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</si>
  <si>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</si>
  <si>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</si>
  <si>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</si>
  <si>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</si>
  <si>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</si>
  <si>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</si>
  <si>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</si>
  <si>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</si>
  <si>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</si>
  <si>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</si>
  <si>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</si>
  <si>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</si>
  <si>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</si>
  <si>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</si>
  <si>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</si>
  <si>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</si>
  <si>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</si>
  <si>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</si>
  <si>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</si>
  <si>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</si>
  <si>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</si>
  <si>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</si>
  <si>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</si>
  <si>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</si>
  <si>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</si>
  <si>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</si>
  <si>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</si>
  <si>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</si>
  <si>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</si>
  <si>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</si>
  <si>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</si>
  <si>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</si>
  <si>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</si>
  <si>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</si>
  <si>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</si>
  <si>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</si>
  <si>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</si>
  <si>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</si>
  <si>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</si>
  <si>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</si>
  <si>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</si>
  <si>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</si>
  <si>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</si>
  <si>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</si>
  <si>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</si>
  <si>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</si>
  <si>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</si>
  <si>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</si>
  <si>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</si>
  <si>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</si>
  <si>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</si>
  <si>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</si>
  <si>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</si>
  <si>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</si>
  <si>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</si>
  <si>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</si>
  <si>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</si>
  <si>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</si>
  <si>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</si>
  <si>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</si>
  <si>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</si>
  <si>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</si>
  <si>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</si>
  <si>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</si>
  <si>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</si>
  <si>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</si>
  <si>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</si>
  <si>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</si>
  <si>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</si>
  <si>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</si>
  <si>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</si>
  <si>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</si>
  <si>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</si>
  <si>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</si>
  <si>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</si>
  <si>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</si>
  <si>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</si>
  <si>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</si>
  <si>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</si>
  <si>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</si>
  <si>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</si>
  <si>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</si>
  <si>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</si>
  <si>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</si>
  <si>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</si>
  <si>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</si>
  <si>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</si>
  <si>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</si>
  <si>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</si>
  <si>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</si>
  <si>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</si>
  <si>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</si>
  <si>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</si>
  <si>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</si>
  <si>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</si>
  <si>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</si>
  <si>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</si>
  <si>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</si>
  <si>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</si>
  <si>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</si>
  <si>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</si>
  <si>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</si>
  <si>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</si>
  <si>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</si>
  <si>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</si>
  <si>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</si>
  <si>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</si>
  <si>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</si>
  <si>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</si>
  <si>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</si>
  <si>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</si>
  <si>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</si>
  <si>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</si>
  <si>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</si>
  <si>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</si>
  <si>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</si>
  <si>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</si>
  <si>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</si>
  <si>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</si>
  <si>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</si>
  <si>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</si>
  <si>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</si>
  <si>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</si>
  <si>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</si>
  <si>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</si>
  <si>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</si>
  <si>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</si>
  <si>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</si>
  <si>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</si>
  <si>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</si>
  <si>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</si>
  <si>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</si>
  <si>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</si>
  <si>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</si>
  <si>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</si>
  <si>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</si>
  <si>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</si>
  <si>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</si>
  <si>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</si>
  <si>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</si>
  <si>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</si>
  <si>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</si>
  <si>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</si>
  <si>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</si>
  <si>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</si>
  <si>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</si>
  <si>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</si>
  <si>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</si>
  <si>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</si>
  <si>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</si>
  <si>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</si>
  <si>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</si>
  <si>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</si>
  <si>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</si>
  <si>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</si>
  <si>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</si>
  <si>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</si>
  <si>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</si>
  <si>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</si>
  <si>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</si>
  <si>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</si>
  <si>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</si>
  <si>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</si>
  <si>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</si>
  <si>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</si>
  <si>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</si>
  <si>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</si>
  <si>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</si>
  <si>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</si>
  <si>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</si>
  <si>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</si>
  <si>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</si>
  <si>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</si>
  <si>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</si>
  <si>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</si>
  <si>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</si>
  <si>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</si>
  <si>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</si>
  <si>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</si>
  <si>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</si>
  <si>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</si>
  <si>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</si>
  <si>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</si>
  <si>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</si>
  <si>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</si>
  <si>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</si>
  <si>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</si>
  <si>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</si>
  <si>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</si>
  <si>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</si>
  <si>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</si>
  <si>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</si>
  <si>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</si>
  <si>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</si>
  <si>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</si>
  <si>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</si>
  <si>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</si>
  <si>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</si>
  <si>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</si>
  <si>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</si>
  <si>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</si>
  <si>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</si>
  <si>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</si>
  <si>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</si>
  <si>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</si>
  <si>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</si>
  <si>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</si>
  <si>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</si>
  <si>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</si>
  <si>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</si>
  <si>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</si>
  <si>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</si>
  <si>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</si>
  <si>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</si>
  <si>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</si>
  <si>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</si>
  <si>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</si>
  <si>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</si>
  <si>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</si>
  <si>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</si>
  <si>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</si>
  <si>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</si>
  <si>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</si>
  <si>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</si>
  <si>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</si>
  <si>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</si>
  <si>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</si>
  <si>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</si>
  <si>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</si>
  <si>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</si>
  <si>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</si>
  <si>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</si>
  <si>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</si>
  <si>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</si>
  <si>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</si>
  <si>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</si>
  <si>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</si>
  <si>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</si>
  <si>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</si>
  <si>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</si>
  <si>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</si>
  <si>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</si>
  <si>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</si>
  <si>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</si>
  <si>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</si>
  <si>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</si>
  <si>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</si>
  <si>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</si>
  <si>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</si>
  <si>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</si>
  <si>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</si>
  <si>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</si>
  <si>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</si>
  <si>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</si>
  <si>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</si>
  <si>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</si>
  <si>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</si>
  <si>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</si>
  <si>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</si>
  <si>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</si>
  <si>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</si>
  <si>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</si>
  <si>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</si>
  <si>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</si>
  <si>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</si>
  <si>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</si>
  <si>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</si>
  <si>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</si>
  <si>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</si>
  <si>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</si>
  <si>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</si>
  <si>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</si>
  <si>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</si>
  <si>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</si>
  <si>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</si>
  <si>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</si>
  <si>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</si>
  <si>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</si>
  <si>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</si>
  <si>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</si>
  <si>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</si>
  <si>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</si>
  <si>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</si>
  <si>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</si>
  <si>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</si>
  <si>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</si>
  <si>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</si>
  <si>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</si>
  <si>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</si>
  <si>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</si>
  <si>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</si>
  <si>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</si>
  <si>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</si>
  <si>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</si>
  <si>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</si>
  <si>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</si>
  <si>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</si>
  <si>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</si>
  <si>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</si>
  <si>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</si>
  <si>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</si>
  <si>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</si>
  <si>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</si>
  <si>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</si>
  <si>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</si>
  <si>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</si>
  <si>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</si>
  <si>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</si>
  <si>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</si>
  <si>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</si>
  <si>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</si>
  <si>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</si>
  <si>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</si>
  <si>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</si>
  <si>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</si>
  <si>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</si>
  <si>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</si>
  <si>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</si>
  <si>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</si>
  <si>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</si>
  <si>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</si>
  <si>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</si>
  <si>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</si>
  <si>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</si>
  <si>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</si>
  <si>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</si>
  <si>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</si>
  <si>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</si>
  <si>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</si>
  <si>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</si>
  <si>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</si>
  <si>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</si>
  <si>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</si>
  <si>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</si>
  <si>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</si>
  <si>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</si>
  <si>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</si>
  <si>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</si>
  <si>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</si>
  <si>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</si>
  <si>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</si>
  <si>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</si>
  <si>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</si>
  <si>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</si>
  <si>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</si>
  <si>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</si>
  <si>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</si>
  <si>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</si>
  <si>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</si>
  <si>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</si>
  <si>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</si>
  <si>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</si>
  <si>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</si>
  <si>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</si>
  <si>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</si>
  <si>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</si>
  <si>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</si>
  <si>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</si>
  <si>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</si>
  <si>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</si>
  <si>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</si>
  <si>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</si>
  <si>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</si>
  <si>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</si>
  <si>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</si>
  <si>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</si>
  <si>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</si>
  <si>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</si>
  <si>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</si>
  <si>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</si>
  <si>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</si>
  <si>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</si>
  <si>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</si>
  <si>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</si>
  <si>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</si>
  <si>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</si>
  <si>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</si>
  <si>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</si>
  <si>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</si>
  <si>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</si>
  <si>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</si>
  <si>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</si>
  <si>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</si>
  <si>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</si>
  <si>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</si>
  <si>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</si>
  <si>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</si>
  <si>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</si>
  <si>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</si>
  <si>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</si>
  <si>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</si>
  <si>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</si>
  <si>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</si>
  <si>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</si>
  <si>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</si>
  <si>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</si>
  <si>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</si>
  <si>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</si>
  <si>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</si>
  <si>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</si>
  <si>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</si>
  <si>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</si>
  <si>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</si>
  <si>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</si>
  <si>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</si>
  <si>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</si>
  <si>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</si>
  <si>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</si>
  <si>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</si>
  <si>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</si>
  <si>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</si>
  <si>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</si>
  <si>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</si>
  <si>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</si>
  <si>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</si>
  <si>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</si>
  <si>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</si>
  <si>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</si>
  <si>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</si>
  <si>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</si>
  <si>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</si>
  <si>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</si>
  <si>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</si>
  <si>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</si>
  <si>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</si>
  <si>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</si>
  <si>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</si>
  <si>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</si>
  <si>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</si>
  <si>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</si>
  <si>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</si>
  <si>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</si>
  <si>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</si>
  <si>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</si>
  <si>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</si>
  <si>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</si>
  <si>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</si>
  <si>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</si>
  <si>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</si>
  <si>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</si>
  <si>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</si>
  <si>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</si>
  <si>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</si>
  <si>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</si>
  <si>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</si>
  <si>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</si>
  <si>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</si>
  <si>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</si>
  <si>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</si>
  <si>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</si>
  <si>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</si>
  <si>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</si>
  <si>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</si>
  <si>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</si>
  <si>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</si>
  <si>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</si>
  <si>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</si>
  <si>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</si>
  <si>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</si>
  <si>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</si>
  <si>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</si>
  <si>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</si>
  <si>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</si>
  <si>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</si>
  <si>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</si>
  <si>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</si>
  <si>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</si>
  <si>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</si>
  <si>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</si>
  <si>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</si>
  <si>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</si>
  <si>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</si>
  <si>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</si>
  <si>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</si>
  <si>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</si>
  <si>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</si>
  <si>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</si>
  <si>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</si>
  <si>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</si>
  <si>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</si>
  <si>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</si>
  <si>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</si>
  <si>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</si>
  <si>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</si>
  <si>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</si>
  <si>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</si>
  <si>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</si>
  <si>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</si>
  <si>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</si>
  <si>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</si>
  <si>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</si>
  <si>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</si>
  <si>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</si>
  <si>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</si>
  <si>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</si>
  <si>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</si>
  <si>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</si>
  <si>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</si>
  <si>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</si>
  <si>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</si>
  <si>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</si>
  <si>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</si>
  <si>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</si>
  <si>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</si>
  <si>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</si>
  <si>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</si>
  <si>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</si>
  <si>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</si>
  <si>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</si>
  <si>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</si>
  <si>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</si>
  <si>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</si>
  <si>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</si>
  <si>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</si>
  <si>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</si>
  <si>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</si>
  <si>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</si>
  <si>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</si>
  <si>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</si>
  <si>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</si>
  <si>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</si>
  <si>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</si>
  <si>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</si>
  <si>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</si>
  <si>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</si>
  <si>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</si>
  <si>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</si>
  <si>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</si>
  <si>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</si>
  <si>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</si>
  <si>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</si>
  <si>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</si>
  <si>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</si>
  <si>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</si>
  <si>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</si>
  <si>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</si>
  <si>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</si>
  <si>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</si>
  <si>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</si>
  <si>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</si>
  <si>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</si>
  <si>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</si>
  <si>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</si>
  <si>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</si>
  <si>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</si>
  <si>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</si>
  <si>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</si>
  <si>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</si>
  <si>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</si>
  <si>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</si>
  <si>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</si>
  <si>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</si>
  <si>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</si>
  <si>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</si>
  <si>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</si>
  <si>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</si>
  <si>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</si>
  <si>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</si>
  <si>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</si>
  <si>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</si>
  <si>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</si>
  <si>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</si>
  <si>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</si>
  <si>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</si>
  <si>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</si>
  <si>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</si>
  <si>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</si>
  <si>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</si>
  <si>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</si>
  <si>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</si>
  <si>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</si>
  <si>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</si>
  <si>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</si>
  <si>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</si>
  <si>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</si>
  <si>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</si>
  <si>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</si>
  <si>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</si>
  <si>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</si>
  <si>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</si>
  <si>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</si>
  <si>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</si>
  <si>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</si>
  <si>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</si>
  <si>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</si>
  <si>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</si>
  <si>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</si>
  <si>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</si>
  <si>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</si>
  <si>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</si>
  <si>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</si>
  <si>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</si>
  <si>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</si>
  <si>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</si>
  <si>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</si>
  <si>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</si>
  <si>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</si>
  <si>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</si>
  <si>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</si>
  <si>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</si>
  <si>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</si>
  <si>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</si>
  <si>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</si>
  <si>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</si>
  <si>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</si>
  <si>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</si>
  <si>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</si>
  <si>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</si>
  <si>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</si>
  <si>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</si>
  <si>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</si>
  <si>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</si>
  <si>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</si>
  <si>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</si>
  <si>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</si>
  <si>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</si>
  <si>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</si>
  <si>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</si>
  <si>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</si>
  <si>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</si>
  <si>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</si>
  <si>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</si>
  <si>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</si>
  <si>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</si>
  <si>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</si>
  <si>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</si>
  <si>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</si>
  <si>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</si>
  <si>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</si>
  <si>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</si>
  <si>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</si>
  <si>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</si>
  <si>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</si>
  <si>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</si>
  <si>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</si>
  <si>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</si>
  <si>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</si>
  <si>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</si>
  <si>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</si>
  <si>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</si>
  <si>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</si>
  <si>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</si>
  <si>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</si>
  <si>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</si>
  <si>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</si>
  <si>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</si>
  <si>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</si>
  <si>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</si>
  <si>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</si>
  <si>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</si>
  <si>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</si>
  <si>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</si>
  <si>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</si>
  <si>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</si>
  <si>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</si>
  <si>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</si>
  <si>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</si>
  <si>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</si>
  <si>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</si>
  <si>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</si>
  <si>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</si>
  <si>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</si>
  <si>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</si>
  <si>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</si>
  <si>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</si>
  <si>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</si>
  <si>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</si>
  <si>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</si>
  <si>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</si>
  <si>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</si>
  <si>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</si>
  <si>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</si>
  <si>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</si>
  <si>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</si>
  <si>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</si>
  <si>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</si>
  <si>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</si>
  <si>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</si>
  <si>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</si>
  <si>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</si>
  <si>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</si>
  <si>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</si>
  <si>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</si>
  <si>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</si>
  <si>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</si>
  <si>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</si>
  <si>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</si>
  <si>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</si>
  <si>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</si>
  <si>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</si>
  <si>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</si>
  <si>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</si>
  <si>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</si>
  <si>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</si>
  <si>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</si>
  <si>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</si>
  <si>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</si>
  <si>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</si>
  <si>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</si>
  <si>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</si>
  <si>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</si>
  <si>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</si>
  <si>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</si>
  <si>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</si>
  <si>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</si>
  <si>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</si>
  <si>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</si>
  <si>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</si>
  <si>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</si>
  <si>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</si>
  <si>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</si>
  <si>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</si>
  <si>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</si>
  <si>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</si>
  <si>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</si>
  <si>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</si>
  <si>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</si>
  <si>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</si>
  <si>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</si>
  <si>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</si>
  <si>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</si>
  <si>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</si>
  <si>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</si>
  <si>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</si>
  <si>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</si>
  <si>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</si>
  <si>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</si>
  <si>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</si>
  <si>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</si>
  <si>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</si>
  <si>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</si>
  <si>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</si>
  <si>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</si>
  <si>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</si>
  <si>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</si>
  <si>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</si>
  <si>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</si>
  <si>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</si>
  <si>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</si>
  <si>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</si>
  <si>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</si>
  <si>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</si>
  <si>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</si>
  <si>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</si>
  <si>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</si>
  <si>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</si>
  <si>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</si>
  <si>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</si>
  <si>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</si>
  <si>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</si>
  <si>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</si>
  <si>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</si>
  <si>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</si>
  <si>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</si>
  <si>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</si>
  <si>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</si>
  <si>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</si>
  <si>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</si>
  <si>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</si>
  <si>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</si>
  <si>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</si>
  <si>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</si>
  <si>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</si>
  <si>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</si>
  <si>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</si>
  <si>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</si>
  <si>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</si>
  <si>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</si>
  <si>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</si>
  <si>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</si>
  <si>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</si>
  <si>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</si>
  <si>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</si>
  <si>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</si>
  <si>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</si>
  <si>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</si>
  <si>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</si>
  <si>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</si>
  <si>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</si>
  <si>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</si>
  <si>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</si>
  <si>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</si>
  <si>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</si>
  <si>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</si>
  <si>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</si>
  <si>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</si>
  <si>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</si>
  <si>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</si>
  <si>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</si>
  <si>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</si>
  <si>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</si>
  <si>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</si>
  <si>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</si>
  <si>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</si>
  <si>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</si>
  <si>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</si>
  <si>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</si>
  <si>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</si>
  <si>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</si>
  <si>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</si>
  <si>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</si>
  <si>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</si>
  <si>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</si>
  <si>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</si>
  <si>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</si>
  <si>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</si>
  <si>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</si>
  <si>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</si>
  <si>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</si>
  <si>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</si>
  <si>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</si>
  <si>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</si>
  <si>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</si>
  <si>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</si>
  <si>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</si>
  <si>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</si>
  <si>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</si>
  <si>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</si>
  <si>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</si>
  <si>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</si>
  <si>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</si>
  <si>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</si>
  <si>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</si>
  <si>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</si>
  <si>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</si>
  <si>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</si>
  <si>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</si>
  <si>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</si>
  <si>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</si>
  <si>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</si>
  <si>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</si>
  <si>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</si>
  <si>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</si>
  <si>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</si>
  <si>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</si>
  <si>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</si>
  <si>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</si>
  <si>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</si>
  <si>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</si>
  <si>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</si>
  <si>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</si>
  <si>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</si>
  <si>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</si>
  <si>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</si>
  <si>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</si>
  <si>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</si>
  <si>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</si>
  <si>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</si>
  <si>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</si>
  <si>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</si>
  <si>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</si>
  <si>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</si>
  <si>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</si>
  <si>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</si>
  <si>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</si>
  <si>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</si>
  <si>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</si>
  <si>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</si>
  <si>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</si>
  <si>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</si>
  <si>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</si>
  <si>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</si>
  <si>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</si>
  <si>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</si>
  <si>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</si>
  <si>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</si>
  <si>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</si>
  <si>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</si>
  <si>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</si>
  <si>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</si>
  <si>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</si>
  <si>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</si>
  <si>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</si>
  <si>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</si>
  <si>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</si>
  <si>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</si>
  <si>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</si>
  <si>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</si>
  <si>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</si>
  <si>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</si>
  <si>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</si>
  <si>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</si>
  <si>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</si>
  <si>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</si>
  <si>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</si>
  <si>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</si>
  <si>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</si>
  <si>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</si>
  <si>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</si>
  <si>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</si>
  <si>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</si>
  <si>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</si>
  <si>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</si>
  <si>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</si>
  <si>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</si>
  <si>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</si>
  <si>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</si>
  <si>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</si>
  <si>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</si>
  <si>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</si>
  <si>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</si>
  <si>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</si>
  <si>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</si>
  <si>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</si>
  <si>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</si>
  <si>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</si>
  <si>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</si>
  <si>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</si>
  <si>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</si>
  <si>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</si>
  <si>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</si>
  <si>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</si>
  <si>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</si>
  <si>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</si>
  <si>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</si>
  <si>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</si>
  <si>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</si>
  <si>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</si>
  <si>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</si>
  <si>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</si>
  <si>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</si>
  <si>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</si>
  <si>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</si>
  <si>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</si>
  <si>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</si>
  <si>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</si>
  <si>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</si>
  <si>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</si>
  <si>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</si>
  <si>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</si>
  <si>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</si>
  <si>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</si>
  <si>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</si>
  <si>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</si>
  <si>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</si>
  <si>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</si>
  <si>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</si>
  <si>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</si>
  <si>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</si>
  <si>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</si>
  <si>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</si>
  <si>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</si>
  <si>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</si>
  <si>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</si>
  <si>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</si>
  <si>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</si>
  <si>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</si>
  <si>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</si>
  <si>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</si>
  <si>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</si>
  <si>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</si>
  <si>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</si>
  <si>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</si>
  <si>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</si>
  <si>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</si>
  <si>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</si>
  <si>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</si>
  <si>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</si>
  <si>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</si>
  <si>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</si>
  <si>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</si>
  <si>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</si>
  <si>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</si>
  <si>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</si>
  <si>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</si>
  <si>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</si>
  <si>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</si>
  <si>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</si>
  <si>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</si>
  <si>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</si>
  <si>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</si>
  <si>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</si>
  <si>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</si>
  <si>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</si>
  <si>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</si>
  <si>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</si>
  <si>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</si>
  <si>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</si>
  <si>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</si>
  <si>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</si>
  <si>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</si>
  <si>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</si>
  <si>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</si>
  <si>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</si>
  <si>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</si>
  <si>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</si>
  <si>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</si>
  <si>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</si>
  <si>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</si>
  <si>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</si>
  <si>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</si>
  <si>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</si>
  <si>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</si>
  <si>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</si>
  <si>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</si>
  <si>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</si>
  <si>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</si>
  <si>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</si>
  <si>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</si>
  <si>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</si>
  <si>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</si>
  <si>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</si>
  <si>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</si>
  <si>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</si>
  <si>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</si>
  <si>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</si>
  <si>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</si>
  <si>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</si>
  <si>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</si>
  <si>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</si>
  <si>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</si>
  <si>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</si>
  <si>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</si>
  <si>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</si>
  <si>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</si>
  <si>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</si>
  <si>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</si>
  <si>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</si>
  <si>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</si>
  <si>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</si>
  <si>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</si>
  <si>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</si>
  <si>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</si>
  <si>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</si>
  <si>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</si>
  <si>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</si>
  <si>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</si>
  <si>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</si>
  <si>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</si>
  <si>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</si>
  <si>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</si>
  <si>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</si>
  <si>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</si>
  <si>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</si>
  <si>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</si>
  <si>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</si>
  <si>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</si>
  <si>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</si>
  <si>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</si>
  <si>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</si>
  <si>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</si>
  <si>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</si>
  <si>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</si>
  <si>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</si>
  <si>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</si>
  <si>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</si>
  <si>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</si>
  <si>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</si>
  <si>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</si>
  <si>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</si>
  <si>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</si>
  <si>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</si>
  <si>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</si>
  <si>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</si>
  <si>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</si>
  <si>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</si>
  <si>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</si>
  <si>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</si>
  <si>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</si>
  <si>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</si>
  <si>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</si>
  <si>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</si>
  <si>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</si>
  <si>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</si>
  <si>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</si>
  <si>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</si>
  <si>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</si>
  <si>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</si>
  <si>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</si>
  <si>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</si>
  <si>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</si>
  <si>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</si>
  <si>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</si>
  <si>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</si>
  <si>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</si>
  <si>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</si>
  <si>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</si>
  <si>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</si>
  <si>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</si>
  <si>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</si>
  <si>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</si>
  <si>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</si>
  <si>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</si>
  <si>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</si>
  <si>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</si>
  <si>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</si>
  <si>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</si>
  <si>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</si>
  <si>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</si>
  <si>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</si>
  <si>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</si>
  <si>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</si>
  <si>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</si>
  <si>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</si>
  <si>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</si>
  <si>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</si>
  <si>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</si>
  <si>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</si>
  <si>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</si>
  <si>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</si>
  <si>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</si>
  <si>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</si>
  <si>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</si>
  <si>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</si>
  <si>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</si>
  <si>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</si>
  <si>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</si>
  <si>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</si>
  <si>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</si>
  <si>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</si>
  <si>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</si>
  <si>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</si>
  <si>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</si>
  <si>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</si>
  <si>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</si>
  <si>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</si>
  <si>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</si>
  <si>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</si>
  <si>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</si>
  <si>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</si>
  <si>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</si>
  <si>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</si>
  <si>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</si>
  <si>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</si>
  <si>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</si>
  <si>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</si>
  <si>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</si>
  <si>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</si>
  <si>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</si>
  <si>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</si>
  <si>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</si>
  <si>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</si>
  <si>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</si>
  <si>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</si>
  <si>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</si>
  <si>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</si>
  <si>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</si>
  <si>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</si>
  <si>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</si>
  <si>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</si>
  <si>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</si>
  <si>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</si>
  <si>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</si>
  <si>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</si>
  <si>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</si>
  <si>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</si>
  <si>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</si>
  <si>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</si>
  <si>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</si>
  <si>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</si>
  <si>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</si>
  <si>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</si>
  <si>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</si>
  <si>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</si>
  <si>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</si>
  <si>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</si>
  <si>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</si>
  <si>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</si>
  <si>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</si>
  <si>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</si>
  <si>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</si>
  <si>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</si>
  <si>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</si>
  <si>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</si>
  <si>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</si>
  <si>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</si>
  <si>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</si>
  <si>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</si>
  <si>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</si>
  <si>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</si>
  <si>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</si>
  <si>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</si>
  <si>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</si>
  <si>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</si>
  <si>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</si>
  <si>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</si>
  <si>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</si>
  <si>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</si>
  <si>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</si>
  <si>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</si>
  <si>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</si>
  <si>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</si>
  <si>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</si>
  <si>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</si>
  <si>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</si>
  <si>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</si>
  <si>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</si>
  <si>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</si>
  <si>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</si>
  <si>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</si>
  <si>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</si>
  <si>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</si>
  <si>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</si>
  <si>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</si>
  <si>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</si>
  <si>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</si>
  <si>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</si>
  <si>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</si>
  <si>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</si>
  <si>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</si>
  <si>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</si>
  <si>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</si>
  <si>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</si>
  <si>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</si>
  <si>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</si>
  <si>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</si>
  <si>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</si>
  <si>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</si>
  <si>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</si>
  <si>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</si>
  <si>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</si>
  <si>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</si>
  <si>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</si>
  <si>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</si>
  <si>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</si>
  <si>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</si>
  <si>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</si>
  <si>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</si>
  <si>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</si>
  <si>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</si>
  <si>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</si>
  <si>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</si>
  <si>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</si>
  <si>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</si>
  <si>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</si>
  <si>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</si>
  <si>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</si>
  <si>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</si>
  <si>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</si>
  <si>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</si>
  <si>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</si>
  <si>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</si>
  <si>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</si>
  <si>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</si>
  <si>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</si>
  <si>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</si>
  <si>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</si>
  <si>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</si>
  <si>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</si>
  <si>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</si>
  <si>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</si>
  <si>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</si>
  <si>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</si>
  <si>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</si>
  <si>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</si>
  <si>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</si>
  <si>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</si>
  <si>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</si>
  <si>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</si>
  <si>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</si>
  <si>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</si>
  <si>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</si>
  <si>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</si>
  <si>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</si>
  <si>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</si>
  <si>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</si>
  <si>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</si>
  <si>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</si>
  <si>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</si>
  <si>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</si>
  <si>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</si>
  <si>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</si>
  <si>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</si>
  <si>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</si>
  <si>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</si>
  <si>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</si>
  <si>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</si>
  <si>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</si>
  <si>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</si>
  <si>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</si>
  <si>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</si>
  <si>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</si>
  <si>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</si>
  <si>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</si>
  <si>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</si>
  <si>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</si>
  <si>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</si>
  <si>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</si>
  <si>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</si>
  <si>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</si>
  <si>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</si>
  <si>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</si>
  <si>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</si>
  <si>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</si>
  <si>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</si>
  <si>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</si>
  <si>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</si>
  <si>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</si>
  <si>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</si>
  <si>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</si>
  <si>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</si>
  <si>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</si>
  <si>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</si>
  <si>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</si>
  <si>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</si>
  <si>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</si>
  <si>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</si>
  <si>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</si>
  <si>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</si>
  <si>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</si>
  <si>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</si>
  <si>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</si>
  <si>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</si>
  <si>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</si>
  <si>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</si>
  <si>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</si>
  <si>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</si>
  <si>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</si>
  <si>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</si>
  <si>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</si>
  <si>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</si>
  <si>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</si>
  <si>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</si>
  <si>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</si>
  <si>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</si>
  <si>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</si>
  <si>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</si>
  <si>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</si>
  <si>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</si>
  <si>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</si>
  <si>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</si>
  <si>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</si>
  <si>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</si>
  <si>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</si>
  <si>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</si>
  <si>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</si>
  <si>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</si>
  <si>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</si>
  <si>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</si>
  <si>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</si>
  <si>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</si>
  <si>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</si>
  <si>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</si>
  <si>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</si>
  <si>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</si>
  <si>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</si>
  <si>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</si>
  <si>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</si>
  <si>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</si>
  <si>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</si>
  <si>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</si>
  <si>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</si>
  <si>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</si>
  <si>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</si>
  <si>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</si>
  <si>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</si>
  <si>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</si>
  <si>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</si>
  <si>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</si>
  <si>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</si>
  <si>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</si>
  <si>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</si>
  <si>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</si>
  <si>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</si>
  <si>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</si>
  <si>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</si>
  <si>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</si>
  <si>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</si>
  <si>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</si>
  <si>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</si>
  <si>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</si>
  <si>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</si>
  <si>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</si>
  <si>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</si>
  <si>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</si>
  <si>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</si>
  <si>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</si>
  <si>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</si>
  <si>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</si>
  <si>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</si>
  <si>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</si>
  <si>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</si>
  <si>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</si>
  <si>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</si>
  <si>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</si>
  <si>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</si>
  <si>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</si>
  <si>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</si>
  <si>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</si>
  <si>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</si>
  <si>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</si>
  <si>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</si>
  <si>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</si>
  <si>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</si>
  <si>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</si>
  <si>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</si>
  <si>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</si>
  <si>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</si>
  <si>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</si>
  <si>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</si>
  <si>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</si>
  <si>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</si>
  <si>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</si>
  <si>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</si>
  <si>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</si>
  <si>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</si>
  <si>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</si>
  <si>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</si>
  <si>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</si>
  <si>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</si>
  <si>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</si>
  <si>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</si>
  <si>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</si>
  <si>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</si>
  <si>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</si>
  <si>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</si>
  <si>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</si>
  <si>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</si>
  <si>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</si>
  <si>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</si>
  <si>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</si>
  <si>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</si>
  <si>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</si>
  <si>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</si>
  <si>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</si>
  <si>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</si>
  <si>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</si>
  <si>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</si>
  <si>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</si>
  <si>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</si>
  <si>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</si>
  <si>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</si>
  <si>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</si>
  <si>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</si>
  <si>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</si>
  <si>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</si>
  <si>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</si>
  <si>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</si>
  <si>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</si>
  <si>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</si>
  <si>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</si>
  <si>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</si>
  <si>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</si>
  <si>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</si>
  <si>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</si>
  <si>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</si>
  <si>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</si>
  <si>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</si>
  <si>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</si>
  <si>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</si>
  <si>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</si>
  <si>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</si>
  <si>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</si>
  <si>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</si>
  <si>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</si>
  <si>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</si>
  <si>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</si>
  <si>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</si>
  <si>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</si>
  <si>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</si>
  <si>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</si>
  <si>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</si>
  <si>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</si>
  <si>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</si>
  <si>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</si>
  <si>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</si>
  <si>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</si>
  <si>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</si>
  <si>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</si>
  <si>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</si>
  <si>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</si>
  <si>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</si>
  <si>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</si>
  <si>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</si>
  <si>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</si>
  <si>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</si>
  <si>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</si>
  <si>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</si>
  <si>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</si>
  <si>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</si>
  <si>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</si>
  <si>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</si>
  <si>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</si>
  <si>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</si>
  <si>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</si>
  <si>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</si>
  <si>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</si>
  <si>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</si>
  <si>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</si>
  <si>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</si>
  <si>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</si>
  <si>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</si>
  <si>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</si>
  <si>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</si>
  <si>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</si>
  <si>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</si>
  <si>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</si>
  <si>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</si>
  <si>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</si>
  <si>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</si>
  <si>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</si>
  <si>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</si>
  <si>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</si>
  <si>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</si>
  <si>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</si>
  <si>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</si>
  <si>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</si>
  <si>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</si>
  <si>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</si>
  <si>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</si>
  <si>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</si>
  <si>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</si>
  <si>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</si>
  <si>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</si>
  <si>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</si>
  <si>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</si>
  <si>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</si>
  <si>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</si>
  <si>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</si>
  <si>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</si>
  <si>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</si>
  <si>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</si>
  <si>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</si>
  <si>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</si>
  <si>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</si>
  <si>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</si>
  <si>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</si>
  <si>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</si>
  <si>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</si>
  <si>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</si>
  <si>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</si>
  <si>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</si>
  <si>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</si>
  <si>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</si>
  <si>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</si>
  <si>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</si>
  <si>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</si>
  <si>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</si>
  <si>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</si>
  <si>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</si>
  <si>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</si>
  <si>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</si>
  <si>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</si>
  <si>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</si>
  <si>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</si>
  <si>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</si>
  <si>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</si>
  <si>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</si>
  <si>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</si>
  <si>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</si>
  <si>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</si>
  <si>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</si>
  <si>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</si>
  <si>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</si>
  <si>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</si>
  <si>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</si>
  <si>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</si>
  <si>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</si>
  <si>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</si>
  <si>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</si>
  <si>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</si>
  <si>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</si>
  <si>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</si>
  <si>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</si>
  <si>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</si>
  <si>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</si>
  <si>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</si>
  <si>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</si>
  <si>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</si>
  <si>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</si>
  <si>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</si>
  <si>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</si>
  <si>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</si>
  <si>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</si>
  <si>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</si>
  <si>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</si>
  <si>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</si>
  <si>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</si>
  <si>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</si>
  <si>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</si>
  <si>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</si>
  <si>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</si>
  <si>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</si>
  <si>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</si>
  <si>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</si>
  <si>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</si>
  <si>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</si>
  <si>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</si>
  <si>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</si>
  <si>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</si>
  <si>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</si>
  <si>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</si>
  <si>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</si>
  <si>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</si>
  <si>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</si>
  <si>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</si>
  <si>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</si>
  <si>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</si>
  <si>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</si>
  <si>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</si>
  <si>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</si>
  <si>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</si>
  <si>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</si>
  <si>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</si>
  <si>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</si>
  <si>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</si>
  <si>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</si>
  <si>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</si>
  <si>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</si>
  <si>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</si>
  <si>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</si>
  <si>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</si>
  <si>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</si>
  <si>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</si>
  <si>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</si>
  <si>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</si>
  <si>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</si>
  <si>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</si>
  <si>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</si>
  <si>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</si>
  <si>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</si>
  <si>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</si>
  <si>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</si>
  <si>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</si>
  <si>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</si>
  <si>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</si>
  <si>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</si>
  <si>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</si>
  <si>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</si>
  <si>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</si>
  <si>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</si>
  <si>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</si>
  <si>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</si>
  <si>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</si>
  <si>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</si>
  <si>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</si>
  <si>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</si>
  <si>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</si>
  <si>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</si>
  <si>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</si>
  <si>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</si>
  <si>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</si>
  <si>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</si>
  <si>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</si>
  <si>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</si>
  <si>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</si>
  <si>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</si>
  <si>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</si>
  <si>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</si>
  <si>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</si>
  <si>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</si>
  <si>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</si>
  <si>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</si>
  <si>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</si>
  <si>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</si>
  <si>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</si>
  <si>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</si>
  <si>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</si>
  <si>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</si>
  <si>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</si>
  <si>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</si>
  <si>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</si>
  <si>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</si>
  <si>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</si>
  <si>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</si>
  <si>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</si>
  <si>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</si>
  <si>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</si>
  <si>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</si>
  <si>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</si>
  <si>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</si>
  <si>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</si>
  <si>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</si>
  <si>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</si>
  <si>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</si>
  <si>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</si>
  <si>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</si>
  <si>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</si>
  <si>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</si>
  <si>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</si>
  <si>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</si>
  <si>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</si>
  <si>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</si>
  <si>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</si>
  <si>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</si>
  <si>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</si>
  <si>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</si>
  <si>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</si>
  <si>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</si>
  <si>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</si>
  <si>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</si>
  <si>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</si>
  <si>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</si>
  <si>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</si>
  <si>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</si>
  <si>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</si>
  <si>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</si>
  <si>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</si>
  <si>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</si>
  <si>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</si>
  <si>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</si>
  <si>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</si>
  <si>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</si>
  <si>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</si>
  <si>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</si>
  <si>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</si>
  <si>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</si>
  <si>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</si>
  <si>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</si>
  <si>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</si>
  <si>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</si>
  <si>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</si>
  <si>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</si>
  <si>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</si>
  <si>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</si>
  <si>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</si>
  <si>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</si>
  <si>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</si>
  <si>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</si>
  <si>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</si>
  <si>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</si>
  <si>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</si>
  <si>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</si>
  <si>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</si>
  <si>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</si>
  <si>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</si>
  <si>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</si>
  <si>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</si>
  <si>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</si>
  <si>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</si>
  <si>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</si>
  <si>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</si>
  <si>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</si>
  <si>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</si>
  <si>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</si>
  <si>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</si>
  <si>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</si>
  <si>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</si>
  <si>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</si>
  <si>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</si>
  <si>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</si>
  <si>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</si>
  <si>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</si>
  <si>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</si>
  <si>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</si>
  <si>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</si>
  <si>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</si>
  <si>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</si>
  <si>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</si>
  <si>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</si>
  <si>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</si>
  <si>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</si>
  <si>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</si>
  <si>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</si>
  <si>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</si>
  <si>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</si>
  <si>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</si>
  <si>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</si>
  <si>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</si>
  <si>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</si>
  <si>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</si>
  <si>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</si>
  <si>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</si>
  <si>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</si>
  <si>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</si>
  <si>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</si>
  <si>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</si>
  <si>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</si>
  <si>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</si>
  <si>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</si>
  <si>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</si>
  <si>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</si>
  <si>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</si>
  <si>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</si>
  <si>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</si>
  <si>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</si>
  <si>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</si>
  <si>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</si>
  <si>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</si>
  <si>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</si>
  <si>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</si>
  <si>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</si>
  <si>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</si>
  <si>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</si>
  <si>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</si>
  <si>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</si>
  <si>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</si>
  <si>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</si>
  <si>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</si>
  <si>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</si>
  <si>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</si>
  <si>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</si>
  <si>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</si>
  <si>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</si>
  <si>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</si>
  <si>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</si>
  <si>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</si>
  <si>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</si>
  <si>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</si>
  <si>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</si>
  <si>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</si>
  <si>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</si>
  <si>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</si>
  <si>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</si>
  <si>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</si>
  <si>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</si>
  <si>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</si>
  <si>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</si>
  <si>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</si>
  <si>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</si>
  <si>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</si>
  <si>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</si>
  <si>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</si>
  <si>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</si>
  <si>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</si>
  <si>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</si>
  <si>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</si>
  <si>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</si>
  <si>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</si>
  <si>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</si>
  <si>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</si>
  <si>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</si>
  <si>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</si>
  <si>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</si>
  <si>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</si>
  <si>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</si>
  <si>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</si>
  <si>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</si>
  <si>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</si>
  <si>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</si>
  <si>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</si>
  <si>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</si>
  <si>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</si>
  <si>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</si>
  <si>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</si>
  <si>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</si>
  <si>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</si>
  <si>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</si>
  <si>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</si>
  <si>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</si>
  <si>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</si>
  <si>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</si>
  <si>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</si>
  <si>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</si>
  <si>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</si>
  <si>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</si>
  <si>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</si>
  <si>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</si>
  <si>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</si>
  <si>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</si>
  <si>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</si>
  <si>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</si>
  <si>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</si>
  <si>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</si>
  <si>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</si>
  <si>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</si>
  <si>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</si>
  <si>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</si>
  <si>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</si>
  <si>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</si>
  <si>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</si>
  <si>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</si>
  <si>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</si>
  <si>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</si>
  <si>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</si>
  <si>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</si>
  <si>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</si>
  <si>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</si>
  <si>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</si>
  <si>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</si>
  <si>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</si>
  <si>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</si>
  <si>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</si>
  <si>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</si>
  <si>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</si>
  <si>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</si>
  <si>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</si>
  <si>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</si>
  <si>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</si>
  <si>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</si>
  <si>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</si>
  <si>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</si>
  <si>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</si>
  <si>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</si>
  <si>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</si>
  <si>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</si>
  <si>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</si>
  <si>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</si>
  <si>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</si>
  <si>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</si>
  <si>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</si>
  <si>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</si>
  <si>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</si>
  <si>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</si>
  <si>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</si>
  <si>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</si>
  <si>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</si>
  <si>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</si>
  <si>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</si>
  <si>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</si>
  <si>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</si>
  <si>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</si>
  <si>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</si>
  <si>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</si>
  <si>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</si>
  <si>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</si>
  <si>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</si>
  <si>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</si>
  <si>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</si>
  <si>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</si>
  <si>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</si>
  <si>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</si>
  <si>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</si>
  <si>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</si>
  <si>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</si>
  <si>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</si>
  <si>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</si>
  <si>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</si>
  <si>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</si>
  <si>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</si>
  <si>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</si>
  <si>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</si>
  <si>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</si>
  <si>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</si>
  <si>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</si>
  <si>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</si>
  <si>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</si>
  <si>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</si>
  <si>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</si>
  <si>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</si>
  <si>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</si>
  <si>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</si>
  <si>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</si>
  <si>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</si>
  <si>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</si>
  <si>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</si>
  <si>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</si>
  <si>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</si>
  <si>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</si>
  <si>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</si>
  <si>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</si>
  <si>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</si>
  <si>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</si>
  <si>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</si>
  <si>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</si>
  <si>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</si>
  <si>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</si>
  <si>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</si>
  <si>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</si>
  <si>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</si>
  <si>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</si>
  <si>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</si>
  <si>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</si>
  <si>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</si>
  <si>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</si>
  <si>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</si>
  <si>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</si>
  <si>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</si>
  <si>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</si>
  <si>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</si>
  <si>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</si>
  <si>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</si>
  <si>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</si>
  <si>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</si>
  <si>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</si>
  <si>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</si>
  <si>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</si>
  <si>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</si>
  <si>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</si>
  <si>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</si>
  <si>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</si>
  <si>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</si>
  <si>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</si>
  <si>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</si>
  <si>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</si>
  <si>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</si>
  <si>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</si>
  <si>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</si>
  <si>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</si>
  <si>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</si>
  <si>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</si>
  <si>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</si>
  <si>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</si>
  <si>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</si>
  <si>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</si>
  <si>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</si>
  <si>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</si>
  <si>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</si>
  <si>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</si>
  <si>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</si>
  <si>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</si>
  <si>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</si>
  <si>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</si>
  <si>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</si>
  <si>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</si>
  <si>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</si>
  <si>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</si>
  <si>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</si>
  <si>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</si>
  <si>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</si>
  <si>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</si>
  <si>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</si>
  <si>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</si>
  <si>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</si>
  <si>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</si>
  <si>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</si>
  <si>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</si>
  <si>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</si>
  <si>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</si>
  <si>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</si>
  <si>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</si>
  <si>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</si>
  <si>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</si>
  <si>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</si>
  <si>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</si>
  <si>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</si>
  <si>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</si>
  <si>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</si>
  <si>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</si>
  <si>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</si>
  <si>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</si>
  <si>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</si>
  <si>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</si>
  <si>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</si>
  <si>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</si>
  <si>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</si>
  <si>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</si>
  <si>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</si>
  <si>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</si>
  <si>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</si>
  <si>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</si>
  <si>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</si>
  <si>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</si>
  <si>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</si>
  <si>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</si>
  <si>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</si>
  <si>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</si>
  <si>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</si>
  <si>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</si>
  <si>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</si>
  <si>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</si>
  <si>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</si>
  <si>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</si>
  <si>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</si>
  <si>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</si>
  <si>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</si>
  <si>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</si>
  <si>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</si>
  <si>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</si>
  <si>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</si>
  <si>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</si>
  <si>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</si>
  <si>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</si>
  <si>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</si>
  <si>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</si>
  <si>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</si>
  <si>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</si>
  <si>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</si>
  <si>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</si>
  <si>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</si>
  <si>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</si>
  <si>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</si>
  <si>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</si>
  <si>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</si>
  <si>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</si>
  <si>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</si>
  <si>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</si>
  <si>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</si>
  <si>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</si>
  <si>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</si>
  <si>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</si>
  <si>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</si>
  <si>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</si>
  <si>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</si>
  <si>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</si>
  <si>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</si>
  <si>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</si>
  <si>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</si>
  <si>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</si>
  <si>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</si>
  <si>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</si>
  <si>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</si>
  <si>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</si>
  <si>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</si>
  <si>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</si>
  <si>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</si>
  <si>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</si>
  <si>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</si>
  <si>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</si>
  <si>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</si>
  <si>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</si>
  <si>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</si>
  <si>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</si>
  <si>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</si>
  <si>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</si>
  <si>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</si>
  <si>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</si>
  <si>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</si>
  <si>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</si>
  <si>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</si>
  <si>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</si>
  <si>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</si>
  <si>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</si>
  <si>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</si>
  <si>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</si>
  <si>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</si>
  <si>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</si>
  <si>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</si>
  <si>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</si>
  <si>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</si>
  <si>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</si>
  <si>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</si>
  <si>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</si>
  <si>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</si>
  <si>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</si>
  <si>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</si>
  <si>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</si>
  <si>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</si>
  <si>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</si>
  <si>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</si>
  <si>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</si>
  <si>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</si>
  <si>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</si>
  <si>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</si>
  <si>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</si>
  <si>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</si>
  <si>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</si>
  <si>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</si>
  <si>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</si>
  <si>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</si>
  <si>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</si>
  <si>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</si>
  <si>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</si>
  <si>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</si>
  <si>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</si>
  <si>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</si>
  <si>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</si>
  <si>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</si>
  <si>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</si>
  <si>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</si>
  <si>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</si>
  <si>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</si>
  <si>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</si>
  <si>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</si>
  <si>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</si>
  <si>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</si>
  <si>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</si>
  <si>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</si>
  <si>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</si>
  <si>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</si>
  <si>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</si>
  <si>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</si>
  <si>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</si>
  <si>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</si>
  <si>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</si>
  <si>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</si>
  <si>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</si>
  <si>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</si>
  <si>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</si>
  <si>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</si>
  <si>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</si>
  <si>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</si>
  <si>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</si>
  <si>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</si>
  <si>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</si>
  <si>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</si>
  <si>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</si>
  <si>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</si>
  <si>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</si>
  <si>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</si>
  <si>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</si>
  <si>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</si>
  <si>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</si>
  <si>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</si>
  <si>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</si>
  <si>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</si>
  <si>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</si>
  <si>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</si>
  <si>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</si>
  <si>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</si>
  <si>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</si>
  <si>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</si>
  <si>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</si>
  <si>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</si>
  <si>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</si>
  <si>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</si>
  <si>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</si>
  <si>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</si>
  <si>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</si>
  <si>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</si>
  <si>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</si>
  <si>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</si>
  <si>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</si>
  <si>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</si>
  <si>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</si>
  <si>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</si>
  <si>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</si>
  <si>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</si>
  <si>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</si>
  <si>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</si>
  <si>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</si>
  <si>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</si>
  <si>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</si>
  <si>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</si>
  <si>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</si>
  <si>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</si>
  <si>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</si>
  <si>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</si>
  <si>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</si>
  <si>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</si>
  <si>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</si>
  <si>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</si>
  <si>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</si>
  <si>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</si>
  <si>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</si>
  <si>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</si>
  <si>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</si>
  <si>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</si>
  <si>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</si>
  <si>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</si>
  <si>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</si>
  <si>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</si>
  <si>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</si>
  <si>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</si>
  <si>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</si>
  <si>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</si>
  <si>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</si>
  <si>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</si>
  <si>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</si>
  <si>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</si>
  <si>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</si>
  <si>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</si>
  <si>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</si>
  <si>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</si>
  <si>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</si>
  <si>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</si>
  <si>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</si>
  <si>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</si>
  <si>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</si>
  <si>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</si>
  <si>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</si>
  <si>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</si>
  <si>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</si>
  <si>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</si>
  <si>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</si>
  <si>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</si>
  <si>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</si>
  <si>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</si>
  <si>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</si>
  <si>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</si>
  <si>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</si>
  <si>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</si>
  <si>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</si>
  <si>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</si>
  <si>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</si>
  <si>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</si>
  <si>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</si>
  <si>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</si>
  <si>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</si>
  <si>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</si>
  <si>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</si>
  <si>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</si>
  <si>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</si>
  <si>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</si>
  <si>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</si>
  <si>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</si>
  <si>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</si>
  <si>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</si>
  <si>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</si>
  <si>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</si>
  <si>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</si>
  <si>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</si>
  <si>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</si>
  <si>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</si>
  <si>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</si>
  <si>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</si>
  <si>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</si>
  <si>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</si>
  <si>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</si>
  <si>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</si>
  <si>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</si>
  <si>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</si>
  <si>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</si>
  <si>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</si>
  <si>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</si>
  <si>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</si>
  <si>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</si>
  <si>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</si>
  <si>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</si>
  <si>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</si>
  <si>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</si>
  <si>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</si>
  <si>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</si>
  <si>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</si>
  <si>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</si>
  <si>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</si>
  <si>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</si>
  <si>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</si>
  <si>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</si>
  <si>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</si>
  <si>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</si>
  <si>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</si>
  <si>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</si>
  <si>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</si>
  <si>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</si>
  <si>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</si>
  <si>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</si>
  <si>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</si>
  <si>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</si>
  <si>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</si>
  <si>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</si>
  <si>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</si>
  <si>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</si>
  <si>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</si>
  <si>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</si>
  <si>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</si>
  <si>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</si>
  <si>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</si>
  <si>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</si>
  <si>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</si>
  <si>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</si>
  <si>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</si>
  <si>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</si>
  <si>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</si>
  <si>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</si>
  <si>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</si>
  <si>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</si>
  <si>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</si>
  <si>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</si>
  <si>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</si>
  <si>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</si>
  <si>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</si>
  <si>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</si>
  <si>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</si>
  <si>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</si>
  <si>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</si>
  <si>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</si>
  <si>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</si>
  <si>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</si>
  <si>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</si>
  <si>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</si>
  <si>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</si>
  <si>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</si>
  <si>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</si>
  <si>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</si>
  <si>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</si>
  <si>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</si>
  <si>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</si>
  <si>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</si>
  <si>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</si>
  <si>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</si>
  <si>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</si>
  <si>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</si>
  <si>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</si>
  <si>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</si>
  <si>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</si>
  <si>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</si>
  <si>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</si>
  <si>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</si>
  <si>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</si>
  <si>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</si>
  <si>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</si>
  <si>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</si>
  <si>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</si>
  <si>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</si>
  <si>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</si>
  <si>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</si>
  <si>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</si>
  <si>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</si>
  <si>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</si>
  <si>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</si>
  <si>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</si>
  <si>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</si>
  <si>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</si>
  <si>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</si>
  <si>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</si>
  <si>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</si>
  <si>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</si>
  <si>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</si>
  <si>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</si>
  <si>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</si>
  <si>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</si>
  <si>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</si>
  <si>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</si>
  <si>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</si>
  <si>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</si>
  <si>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</si>
  <si>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</si>
  <si>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</si>
  <si>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</si>
  <si>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</si>
  <si>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</si>
  <si>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</si>
  <si>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</si>
  <si>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</si>
  <si>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</si>
  <si>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</si>
  <si>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</si>
  <si>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</si>
  <si>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</si>
  <si>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</si>
  <si>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</si>
  <si>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</si>
  <si>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</si>
  <si>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</si>
  <si>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</si>
  <si>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</si>
  <si>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</si>
  <si>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</si>
  <si>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</si>
  <si>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</si>
  <si>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</si>
  <si>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</si>
  <si>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</si>
  <si>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</si>
  <si>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</si>
  <si>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</si>
  <si>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</si>
  <si>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</si>
  <si>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</si>
  <si>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</si>
  <si>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</si>
  <si>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</si>
  <si>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</si>
  <si>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</si>
  <si>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</si>
  <si>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</si>
  <si>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</si>
  <si>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</si>
  <si>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</si>
  <si>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</si>
  <si>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</si>
  <si>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</si>
  <si>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</si>
  <si>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</si>
  <si>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</si>
  <si>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</si>
  <si>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</si>
  <si>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</si>
  <si>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</si>
  <si>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</si>
  <si>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</si>
  <si>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</si>
  <si>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</si>
  <si>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</si>
  <si>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</si>
  <si>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</si>
  <si>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</si>
  <si>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</si>
  <si>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</si>
  <si>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</si>
  <si>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</si>
  <si>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</si>
  <si>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</si>
  <si>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</si>
  <si>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</si>
  <si>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</si>
  <si>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</si>
  <si>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</si>
  <si>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</si>
  <si>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</si>
  <si>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</si>
  <si>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</si>
  <si>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</si>
  <si>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</si>
  <si>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</si>
  <si>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</si>
  <si>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</si>
  <si>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</si>
  <si>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</si>
  <si>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</si>
  <si>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</si>
  <si>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</si>
  <si>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</si>
  <si>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</si>
  <si>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</si>
  <si>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</si>
  <si>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</si>
  <si>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</si>
  <si>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</si>
  <si>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</si>
  <si>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</si>
  <si>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</si>
  <si>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</si>
  <si>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</si>
  <si>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</si>
  <si>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</si>
  <si>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</si>
  <si>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</si>
  <si>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</si>
  <si>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</si>
  <si>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</si>
  <si>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</si>
  <si>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</si>
  <si>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</si>
  <si>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</si>
  <si>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</si>
  <si>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</si>
  <si>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</si>
  <si>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</si>
  <si>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</si>
  <si>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</si>
  <si>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</si>
  <si>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</si>
  <si>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</si>
  <si>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</si>
  <si>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</si>
  <si>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</si>
  <si>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</si>
  <si>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</si>
  <si>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</si>
  <si>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</si>
  <si>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</si>
  <si>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</si>
  <si>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</si>
  <si>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</si>
  <si>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</si>
  <si>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</si>
  <si>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</si>
  <si>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</si>
  <si>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</si>
  <si>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</si>
  <si>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</si>
  <si>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</si>
  <si>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</si>
  <si>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</si>
  <si>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</si>
  <si>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</si>
  <si>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</si>
  <si>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</si>
  <si>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</si>
  <si>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</si>
  <si>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</si>
  <si>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</si>
  <si>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</si>
  <si>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</si>
  <si>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</si>
  <si>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</si>
  <si>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</si>
  <si>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</si>
  <si>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</si>
  <si>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</si>
  <si>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</si>
  <si>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</si>
  <si>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</si>
  <si>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</si>
  <si>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</si>
  <si>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</si>
  <si>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</si>
  <si>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</si>
  <si>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</si>
  <si>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</si>
  <si>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</si>
  <si>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</si>
  <si>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</si>
  <si>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</si>
  <si>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</si>
  <si>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</si>
  <si>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</si>
  <si>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</si>
  <si>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</si>
  <si>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</si>
  <si>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</si>
  <si>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</si>
  <si>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</si>
  <si>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</si>
  <si>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</si>
  <si>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</si>
  <si>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</si>
  <si>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</si>
  <si>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</si>
  <si>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</si>
  <si>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</si>
  <si>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</si>
  <si>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</si>
  <si>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</si>
  <si>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</si>
  <si>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</si>
  <si>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</si>
  <si>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</si>
  <si>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</si>
  <si>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</si>
  <si>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</si>
  <si>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</si>
  <si>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</si>
  <si>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</si>
  <si>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</si>
  <si>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</si>
  <si>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</si>
  <si>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</si>
  <si>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</si>
  <si>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</si>
  <si>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</si>
  <si>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</si>
  <si>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</si>
  <si>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</si>
  <si>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</si>
  <si>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</si>
  <si>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</si>
  <si>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</si>
  <si>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</si>
  <si>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</si>
  <si>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</si>
  <si>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</si>
  <si>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</si>
  <si>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</si>
  <si>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</si>
  <si>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</si>
  <si>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</si>
  <si>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</si>
  <si>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</si>
  <si>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</si>
  <si>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</si>
  <si>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</si>
  <si>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</si>
  <si>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</si>
  <si>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</si>
  <si>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</si>
  <si>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</si>
  <si>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</si>
  <si>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</si>
  <si>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</si>
  <si>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</si>
  <si>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</si>
  <si>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</si>
  <si>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</si>
  <si>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</si>
  <si>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</si>
  <si>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</si>
  <si>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</si>
  <si>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</si>
  <si>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</si>
  <si>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</si>
  <si>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</si>
  <si>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</si>
  <si>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</si>
  <si>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</si>
  <si>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</si>
  <si>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</si>
  <si>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</si>
  <si>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</si>
  <si>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</si>
  <si>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</si>
  <si>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</si>
  <si>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</si>
  <si>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</si>
  <si>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</si>
  <si>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</si>
  <si>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</si>
  <si>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</si>
  <si>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</si>
  <si>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</si>
  <si>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</si>
  <si>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</si>
  <si>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</si>
  <si>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</si>
  <si>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</si>
  <si>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</si>
  <si>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</si>
  <si>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</si>
  <si>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</si>
  <si>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</si>
  <si>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</si>
  <si>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</si>
  <si>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</si>
  <si>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</si>
  <si>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</si>
  <si>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</si>
  <si>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</si>
  <si>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</si>
  <si>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</si>
  <si>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</si>
  <si>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</si>
  <si>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</si>
  <si>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</si>
  <si>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</si>
  <si>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</si>
  <si>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</si>
  <si>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</si>
  <si>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</si>
  <si>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</si>
  <si>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</si>
  <si>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</si>
  <si>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</si>
  <si>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</si>
  <si>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</si>
  <si>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</si>
  <si>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</si>
  <si>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</si>
  <si>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</si>
  <si>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</si>
  <si>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</si>
  <si>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</si>
  <si>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</si>
  <si>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</si>
  <si>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</si>
  <si>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</si>
  <si>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</si>
  <si>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</si>
  <si>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</si>
  <si>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</si>
  <si>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</si>
  <si>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</si>
  <si>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</si>
  <si>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</si>
  <si>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</si>
  <si>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</si>
  <si>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</si>
  <si>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</si>
  <si>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</si>
  <si>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</si>
  <si>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</si>
  <si>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</si>
  <si>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</si>
  <si>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</si>
  <si>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</si>
  <si>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</si>
  <si>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</si>
  <si>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</si>
  <si>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</si>
  <si>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</si>
  <si>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</si>
  <si>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</si>
  <si>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</si>
  <si>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</si>
  <si>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</si>
  <si>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</si>
  <si>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</si>
  <si>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</si>
  <si>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</si>
  <si>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</si>
  <si>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</si>
  <si>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</si>
  <si>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</si>
  <si>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</si>
  <si>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</si>
  <si>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</si>
  <si>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</si>
  <si>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</si>
  <si>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</si>
  <si>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</si>
  <si>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</si>
  <si>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</si>
  <si>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</si>
  <si>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</si>
  <si>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</si>
  <si>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</si>
  <si>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</si>
  <si>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</si>
  <si>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</si>
  <si>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</si>
  <si>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</si>
  <si>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</si>
  <si>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</si>
  <si>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</si>
  <si>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</si>
  <si>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</si>
  <si>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</si>
  <si>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</si>
  <si>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</si>
  <si>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</si>
  <si>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</si>
  <si>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</si>
  <si>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</si>
  <si>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</si>
  <si>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</si>
  <si>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</si>
  <si>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</si>
  <si>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</si>
  <si>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</si>
  <si>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</si>
  <si>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</si>
  <si>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</si>
  <si>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</si>
  <si>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</si>
  <si>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</si>
  <si>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</si>
  <si>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</si>
  <si>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</si>
  <si>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</si>
  <si>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</si>
  <si>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</si>
  <si>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</si>
  <si>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</si>
  <si>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</si>
  <si>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</si>
  <si>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</si>
  <si>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</si>
  <si>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</si>
  <si>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</si>
  <si>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</si>
  <si>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</si>
  <si>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</si>
  <si>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</si>
  <si>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</si>
  <si>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</si>
  <si>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</si>
  <si>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</si>
  <si>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</si>
  <si>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</si>
  <si>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</si>
  <si>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</si>
  <si>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</si>
  <si>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</si>
  <si>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</si>
  <si>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</si>
  <si>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</si>
  <si>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</si>
  <si>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</si>
  <si>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</si>
  <si>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</si>
  <si>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</si>
  <si>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</si>
  <si>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</si>
  <si>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</si>
  <si>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</si>
  <si>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</si>
  <si>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</si>
  <si>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</si>
  <si>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</si>
  <si>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</si>
  <si>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</si>
  <si>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</si>
  <si>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</si>
  <si>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</si>
  <si>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</si>
  <si>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</si>
  <si>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</si>
  <si>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</si>
  <si>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</si>
  <si>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</si>
  <si>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</si>
  <si>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</si>
  <si>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</si>
  <si>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</si>
  <si>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</si>
  <si>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</si>
  <si>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</si>
  <si>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</si>
  <si>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</si>
  <si>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</si>
  <si>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</si>
  <si>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</si>
  <si>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</si>
  <si>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</si>
  <si>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</si>
  <si>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</si>
  <si>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</si>
  <si>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</si>
  <si>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</si>
  <si>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</si>
  <si>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</si>
  <si>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</si>
  <si>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</si>
  <si>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</si>
  <si>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</si>
  <si>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</si>
  <si>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</si>
  <si>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</si>
  <si>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</si>
  <si>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</si>
  <si>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</si>
  <si>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</si>
  <si>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</si>
  <si>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</si>
  <si>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</si>
  <si>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</si>
  <si>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</si>
  <si>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</si>
  <si>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</si>
  <si>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</si>
  <si>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</si>
  <si>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</si>
  <si>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</si>
  <si>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</si>
  <si>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</si>
  <si>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</si>
  <si>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</si>
  <si>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</si>
  <si>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</si>
  <si>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</si>
  <si>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</si>
  <si>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</si>
  <si>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</si>
  <si>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</si>
  <si>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</si>
  <si>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</si>
  <si>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</si>
  <si>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</si>
  <si>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</si>
  <si>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</si>
  <si>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</si>
  <si>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</si>
  <si>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</si>
  <si>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</si>
  <si>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</si>
  <si>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</si>
  <si>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</si>
  <si>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</si>
  <si>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</si>
  <si>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</si>
  <si>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</si>
  <si>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</si>
  <si>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</si>
  <si>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</si>
  <si>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</si>
  <si>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</si>
  <si>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</si>
  <si>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</si>
  <si>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</si>
  <si>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</si>
  <si>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</si>
  <si>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</si>
  <si>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</si>
  <si>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</si>
  <si>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</si>
  <si>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</si>
  <si>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</si>
  <si>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</si>
  <si>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</si>
  <si>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</si>
  <si>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</si>
  <si>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</si>
  <si>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</si>
  <si>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</si>
  <si>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</si>
  <si>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</si>
  <si>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</si>
  <si>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</si>
  <si>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</si>
  <si>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</si>
  <si>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</si>
  <si>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</si>
  <si>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</si>
  <si>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</si>
  <si>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</si>
  <si>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</si>
  <si>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</si>
  <si>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</si>
  <si>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</si>
  <si>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</si>
  <si>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</si>
  <si>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</si>
  <si>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</si>
  <si>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</si>
  <si>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</si>
  <si>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</si>
  <si>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</si>
  <si>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</si>
  <si>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</si>
  <si>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</si>
  <si>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</si>
  <si>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</si>
  <si>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</si>
  <si>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</si>
  <si>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</si>
  <si>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</si>
  <si>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</si>
  <si>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</si>
  <si>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</si>
  <si>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</si>
  <si>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</si>
  <si>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</si>
  <si>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</si>
  <si>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</si>
  <si>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</si>
  <si>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</si>
  <si>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</si>
  <si>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</si>
  <si>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</si>
  <si>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</si>
  <si>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</si>
  <si>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</si>
  <si>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</si>
  <si>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</si>
  <si>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</si>
  <si>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</si>
  <si>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</si>
  <si>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</si>
  <si>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</si>
  <si>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</si>
  <si>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</si>
  <si>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</si>
  <si>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</si>
  <si>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</si>
  <si>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</si>
  <si>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</si>
  <si>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</si>
  <si>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</si>
  <si>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</si>
  <si>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</si>
  <si>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</si>
  <si>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</si>
  <si>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</si>
  <si>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</si>
  <si>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</si>
  <si>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</si>
  <si>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</si>
  <si>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</si>
  <si>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</si>
  <si>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</si>
  <si>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</si>
  <si>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</si>
  <si>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</si>
  <si>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</si>
  <si>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</si>
  <si>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</si>
  <si>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</si>
  <si>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</si>
  <si>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</si>
  <si>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</si>
  <si>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</si>
  <si>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</si>
  <si>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</si>
  <si>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</si>
  <si>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</si>
  <si>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</si>
  <si>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</si>
  <si>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</si>
  <si>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</si>
  <si>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</si>
  <si>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</si>
  <si>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</si>
  <si>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</si>
  <si>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</si>
  <si>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</si>
  <si>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</si>
  <si>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</si>
  <si>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</si>
  <si>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</si>
  <si>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</si>
  <si>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</si>
  <si>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</si>
  <si>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</si>
  <si>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</si>
  <si>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</si>
  <si>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</si>
  <si>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</si>
  <si>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</si>
  <si>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</si>
  <si>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</si>
  <si>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</si>
  <si>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</si>
  <si>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</si>
  <si>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</si>
  <si>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</si>
  <si>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</si>
  <si>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</si>
  <si>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</si>
  <si>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</si>
  <si>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</si>
  <si>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</si>
  <si>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</si>
  <si>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</si>
  <si>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</si>
  <si>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</si>
  <si>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</si>
  <si>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</si>
  <si>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</si>
  <si>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</si>
  <si>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</si>
  <si>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</si>
  <si>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</si>
  <si>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</si>
  <si>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</si>
  <si>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</si>
  <si>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</si>
  <si>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</si>
  <si>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</si>
  <si>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</si>
  <si>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</si>
  <si>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</si>
  <si>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</si>
  <si>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</si>
  <si>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</si>
  <si>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</si>
  <si>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</si>
  <si>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</si>
  <si>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</si>
  <si>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</si>
  <si>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</si>
  <si>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</si>
  <si>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</si>
  <si>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</si>
  <si>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</si>
  <si>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</si>
  <si>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</si>
  <si>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</si>
  <si>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</si>
  <si>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</si>
  <si>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</si>
  <si>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</si>
  <si>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</si>
  <si>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</si>
  <si>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</si>
  <si>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</si>
  <si>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</si>
  <si>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</si>
  <si>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</si>
  <si>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</si>
  <si>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</si>
  <si>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</si>
  <si>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</si>
  <si>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</si>
  <si>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</si>
  <si>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</si>
  <si>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</si>
  <si>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</si>
  <si>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</si>
  <si>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</si>
  <si>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</si>
  <si>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</si>
  <si>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</si>
  <si>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</si>
  <si>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</si>
  <si>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</si>
  <si>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</si>
  <si>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</si>
  <si>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</si>
  <si>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</si>
  <si>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</si>
  <si>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</si>
  <si>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</si>
  <si>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</si>
  <si>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</si>
  <si>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</si>
  <si>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</si>
  <si>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</si>
  <si>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</si>
  <si>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</si>
  <si>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</si>
  <si>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</si>
  <si>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</si>
  <si>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</si>
  <si>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</si>
  <si>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</si>
  <si>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</si>
  <si>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</si>
  <si>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</si>
  <si>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</si>
  <si>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</si>
  <si>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</si>
  <si>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</si>
  <si>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</si>
  <si>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</si>
  <si>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</si>
  <si>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</si>
  <si>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</si>
  <si>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</si>
  <si>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</si>
  <si>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</si>
  <si>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</si>
  <si>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</si>
  <si>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</si>
  <si>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</si>
  <si>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</si>
  <si>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</si>
  <si>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</si>
  <si>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</si>
  <si>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</si>
  <si>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</si>
  <si>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</si>
  <si>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</si>
  <si>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</si>
  <si>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</si>
  <si>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</si>
  <si>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</si>
  <si>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</si>
  <si>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</si>
  <si>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</si>
  <si>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</si>
  <si>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</si>
  <si>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</si>
  <si>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</si>
  <si>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</si>
  <si>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</si>
  <si>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</si>
  <si>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</si>
  <si>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</si>
  <si>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</si>
  <si>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</si>
  <si>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</si>
  <si>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</si>
  <si>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</si>
  <si>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</si>
  <si>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</si>
  <si>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</si>
  <si>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</si>
  <si>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</si>
  <si>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</si>
  <si>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</si>
  <si>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</si>
  <si>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</si>
  <si>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</si>
  <si>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</si>
  <si>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</si>
  <si>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</si>
  <si>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</si>
  <si>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</si>
  <si>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</si>
  <si>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</si>
  <si>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</si>
  <si>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</si>
  <si>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</si>
  <si>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</si>
  <si>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</si>
  <si>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</si>
  <si>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</si>
  <si>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</si>
  <si>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</si>
  <si>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</si>
  <si>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</si>
  <si>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</si>
  <si>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</si>
  <si>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</si>
  <si>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</si>
  <si>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</si>
  <si>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</si>
  <si>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</si>
  <si>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</si>
  <si>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</si>
  <si>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</si>
  <si>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</si>
  <si>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</si>
  <si>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</si>
  <si>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</si>
  <si>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</si>
  <si>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</si>
  <si>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</si>
  <si>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</si>
  <si>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</si>
  <si>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</si>
  <si>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</si>
  <si>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</si>
  <si>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</si>
  <si>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</si>
  <si>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</si>
  <si>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</si>
  <si>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</si>
  <si>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</si>
  <si>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</si>
  <si>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</si>
  <si>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</si>
  <si>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</si>
  <si>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</si>
  <si>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</si>
  <si>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</si>
  <si>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</si>
  <si>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</si>
  <si>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</si>
  <si>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</si>
  <si>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</si>
  <si>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</si>
  <si>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</si>
  <si>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</si>
  <si>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</si>
  <si>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</si>
  <si>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</si>
  <si>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</si>
  <si>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</si>
  <si>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</si>
  <si>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</si>
  <si>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</si>
  <si>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</si>
  <si>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</si>
  <si>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</si>
  <si>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</si>
  <si>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</si>
  <si>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</si>
  <si>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</si>
  <si>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</si>
  <si>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</si>
  <si>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</si>
  <si>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</si>
  <si>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</si>
  <si>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</si>
  <si>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</si>
  <si>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</si>
  <si>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</si>
  <si>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</si>
  <si>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</si>
  <si>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</si>
  <si>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</si>
  <si>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</si>
  <si>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</si>
  <si>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</si>
  <si>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</si>
  <si>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</si>
  <si>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</si>
  <si>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</si>
  <si>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</si>
  <si>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</si>
  <si>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</si>
  <si>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</si>
  <si>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</si>
  <si>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</si>
  <si>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</si>
  <si>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</si>
  <si>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</si>
  <si>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</si>
  <si>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</si>
  <si>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</si>
  <si>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</si>
  <si>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</si>
  <si>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</si>
  <si>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</si>
  <si>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</si>
  <si>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</si>
  <si>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</si>
  <si>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</si>
  <si>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</si>
  <si>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</si>
  <si>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</si>
  <si>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</si>
  <si>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</si>
  <si>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</si>
  <si>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</si>
  <si>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</si>
  <si>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</si>
  <si>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</si>
  <si>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</si>
  <si>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</si>
  <si>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</si>
  <si>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</si>
  <si>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</si>
  <si>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</si>
  <si>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</si>
  <si>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</si>
  <si>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</si>
  <si>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</si>
  <si>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</si>
  <si>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</si>
  <si>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</si>
  <si>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</si>
  <si>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</si>
  <si>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</si>
  <si>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</si>
  <si>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</si>
  <si>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</si>
  <si>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</si>
  <si>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</si>
  <si>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</si>
  <si>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</si>
  <si>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</si>
  <si>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</si>
  <si>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</si>
  <si>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</si>
  <si>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</si>
  <si>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</si>
  <si>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</si>
  <si>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</si>
  <si>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</si>
  <si>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</si>
  <si>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</si>
  <si>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</si>
  <si>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</si>
  <si>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</si>
  <si>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</si>
  <si>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</si>
  <si>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</si>
  <si>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</si>
  <si>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</si>
  <si>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</si>
  <si>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</si>
  <si>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</si>
  <si>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</si>
  <si>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</si>
  <si>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</si>
  <si>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</si>
  <si>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</si>
  <si>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</si>
  <si>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</si>
  <si>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</si>
  <si>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</si>
  <si>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</si>
  <si>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</si>
  <si>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</si>
  <si>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</si>
  <si>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</si>
  <si>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</si>
  <si>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</si>
  <si>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</si>
  <si>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</si>
  <si>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</si>
  <si>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</si>
  <si>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</si>
  <si>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</si>
  <si>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</si>
  <si>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</si>
  <si>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</si>
  <si>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</si>
  <si>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</si>
  <si>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</si>
  <si>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</si>
  <si>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</si>
  <si>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</si>
  <si>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</si>
  <si>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</si>
  <si>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</si>
  <si>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</si>
  <si>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</si>
  <si>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</si>
  <si>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</si>
  <si>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</si>
  <si>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</si>
  <si>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</si>
  <si>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</si>
  <si>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</si>
  <si>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</si>
  <si>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</si>
  <si>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</si>
  <si>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</si>
  <si>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</si>
  <si>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</si>
  <si>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</si>
  <si>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</si>
  <si>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</si>
  <si>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</si>
  <si>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</si>
  <si>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</si>
  <si>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</si>
  <si>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</si>
  <si>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</si>
  <si>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</si>
  <si>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</si>
  <si>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</si>
  <si>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</si>
  <si>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</si>
  <si>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</si>
  <si>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</si>
  <si>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</si>
  <si>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</si>
  <si>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</si>
  <si>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</si>
  <si>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</si>
  <si>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</si>
  <si>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</si>
  <si>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</si>
  <si>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</si>
  <si>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</si>
  <si>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</si>
  <si>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</si>
  <si>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</si>
  <si>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</si>
  <si>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</si>
  <si>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</si>
  <si>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</si>
  <si>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</si>
  <si>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</si>
  <si>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</si>
  <si>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</si>
  <si>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</si>
  <si>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</si>
  <si>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</si>
  <si>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</si>
  <si>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</si>
  <si>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</si>
  <si>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</si>
  <si>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</si>
  <si>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</si>
  <si>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</si>
  <si>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</si>
  <si>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</si>
  <si>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</si>
  <si>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</si>
  <si>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</si>
  <si>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</si>
  <si>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</si>
  <si>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</si>
  <si>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</si>
  <si>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</si>
  <si>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</si>
  <si>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</si>
  <si>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</si>
  <si>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</si>
  <si>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</si>
  <si>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</si>
  <si>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</si>
  <si>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</si>
  <si>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</si>
  <si>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</si>
  <si>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</si>
  <si>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</si>
  <si>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</si>
  <si>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</si>
  <si>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</si>
  <si>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</si>
  <si>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</si>
  <si>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</si>
  <si>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</si>
  <si>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</si>
  <si>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</si>
  <si>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</si>
  <si>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</si>
  <si>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</si>
  <si>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</si>
  <si>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</si>
  <si>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</si>
  <si>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</si>
  <si>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</si>
  <si>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</si>
  <si>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</si>
  <si>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</si>
  <si>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</si>
  <si>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</si>
  <si>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</si>
  <si>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</si>
  <si>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</si>
  <si>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</si>
  <si>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</si>
  <si>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</si>
  <si>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</si>
  <si>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</si>
  <si>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</si>
  <si>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</si>
  <si>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</si>
  <si>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</si>
  <si>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</si>
  <si>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</si>
  <si>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</si>
  <si>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</si>
  <si>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</si>
  <si>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</si>
  <si>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</si>
  <si>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</si>
  <si>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</si>
  <si>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</si>
  <si>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</si>
  <si>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</si>
  <si>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</si>
  <si>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</si>
  <si>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</si>
  <si>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</si>
  <si>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</si>
  <si>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</si>
  <si>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</si>
  <si>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</si>
  <si>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</si>
  <si>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</si>
  <si>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</si>
  <si>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</si>
  <si>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</si>
  <si>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</si>
  <si>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</si>
  <si>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</si>
  <si>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</si>
  <si>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</si>
  <si>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</si>
  <si>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</si>
  <si>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</si>
  <si>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</si>
  <si>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</si>
  <si>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</si>
  <si>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</si>
  <si>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</si>
  <si>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</si>
  <si>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</si>
  <si>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</si>
  <si>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</si>
  <si>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</si>
  <si>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</si>
  <si>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</si>
  <si>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</si>
  <si>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</si>
  <si>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</si>
  <si>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</si>
  <si>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</si>
  <si>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</si>
  <si>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</si>
  <si>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</si>
  <si>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</si>
  <si>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</si>
  <si>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</si>
  <si>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</si>
  <si>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</si>
  <si>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</si>
  <si>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</si>
  <si>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</si>
  <si>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</si>
  <si>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</si>
  <si>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</si>
  <si>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</si>
  <si>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</si>
  <si>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</si>
  <si>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</si>
  <si>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</si>
  <si>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</si>
  <si>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</si>
  <si>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</si>
  <si>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</si>
  <si>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</si>
  <si>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</si>
  <si>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</si>
  <si>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</si>
  <si>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</si>
  <si>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</si>
  <si>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</si>
  <si>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</si>
  <si>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</si>
  <si>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</si>
  <si>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</si>
  <si>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</si>
  <si>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</si>
  <si>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</si>
  <si>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</si>
  <si>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</si>
  <si>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</si>
  <si>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</si>
  <si>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</si>
  <si>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</si>
  <si>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</si>
  <si>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</si>
  <si>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</si>
  <si>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</si>
  <si>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</si>
  <si>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</si>
  <si>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</si>
  <si>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</si>
  <si>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</si>
  <si>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</si>
  <si>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</si>
  <si>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</si>
  <si>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</si>
  <si>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</si>
  <si>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</si>
  <si>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</si>
  <si>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</si>
  <si>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</si>
  <si>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</si>
  <si>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</si>
  <si>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</si>
  <si>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</si>
  <si>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</si>
  <si>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</si>
  <si>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</si>
  <si>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</si>
  <si>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</si>
  <si>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</si>
  <si>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</si>
  <si>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</si>
  <si>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</si>
  <si>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</si>
  <si>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</si>
  <si>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</si>
  <si>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</si>
  <si>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</si>
  <si>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</si>
  <si>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</si>
  <si>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</si>
  <si>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</si>
  <si>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</si>
  <si>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</si>
  <si>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</si>
  <si>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</si>
  <si>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</si>
  <si>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</si>
  <si>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</si>
  <si>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</si>
  <si>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</si>
  <si>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</si>
  <si>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</si>
  <si>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</si>
  <si>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</si>
  <si>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</si>
  <si>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</si>
  <si>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</si>
  <si>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</si>
  <si>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</si>
  <si>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</si>
  <si>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</si>
  <si>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</si>
  <si>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</si>
  <si>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</si>
  <si>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</si>
  <si>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</si>
  <si>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</si>
  <si>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</si>
  <si>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</si>
  <si>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</si>
  <si>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</si>
  <si>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</si>
  <si>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</si>
  <si>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</si>
  <si>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</si>
  <si>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</si>
  <si>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</si>
  <si>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</si>
  <si>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</si>
  <si>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</si>
  <si>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</si>
  <si>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</si>
  <si>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</si>
  <si>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</si>
  <si>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</si>
  <si>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</si>
  <si>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</si>
  <si>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</si>
  <si>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</si>
  <si>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</si>
  <si>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</si>
  <si>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</si>
  <si>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</si>
  <si>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</si>
  <si>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</si>
  <si>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</si>
  <si>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</si>
  <si>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</si>
  <si>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</si>
  <si>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</si>
  <si>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</si>
  <si>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</si>
  <si>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</si>
  <si>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</si>
  <si>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</si>
  <si>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</si>
  <si>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</si>
  <si>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</si>
  <si>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</si>
  <si>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</si>
  <si>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</si>
  <si>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</si>
  <si>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</si>
  <si>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</si>
  <si>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</si>
  <si>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</si>
  <si>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</si>
  <si>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</si>
  <si>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</si>
  <si>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</si>
  <si>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</si>
  <si>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</si>
  <si>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</si>
  <si>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</si>
  <si>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</si>
  <si>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</si>
  <si>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</si>
  <si>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</si>
  <si>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</si>
  <si>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</si>
  <si>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</si>
  <si>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</si>
  <si>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</si>
  <si>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</si>
  <si>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</si>
  <si>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</si>
  <si>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</si>
  <si>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</si>
  <si>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</si>
  <si>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</si>
  <si>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</si>
  <si>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</si>
  <si>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</si>
  <si>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</si>
  <si>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</si>
  <si>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</si>
  <si>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</si>
  <si>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</si>
  <si>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</si>
  <si>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</si>
  <si>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</si>
  <si>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</si>
  <si>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</si>
  <si>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</si>
  <si>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</si>
  <si>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</si>
  <si>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</si>
  <si>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</si>
  <si>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</si>
  <si>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</si>
  <si>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</si>
  <si>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</si>
  <si>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</si>
  <si>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</si>
  <si>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</si>
  <si>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</si>
  <si>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</si>
  <si>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</si>
  <si>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</si>
  <si>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</si>
  <si>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</si>
  <si>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</si>
  <si>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</si>
  <si>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</si>
  <si>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</si>
  <si>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</si>
  <si>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</si>
  <si>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</si>
  <si>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</si>
  <si>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</si>
  <si>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</si>
  <si>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</si>
  <si>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</si>
  <si>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</si>
  <si>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</si>
  <si>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</si>
  <si>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</si>
  <si>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</si>
  <si>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</si>
  <si>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</si>
  <si>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</si>
  <si>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</si>
  <si>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</si>
  <si>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</si>
  <si>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</si>
  <si>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</si>
  <si>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</si>
  <si>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</si>
  <si>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</si>
  <si>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</si>
  <si>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</si>
  <si>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</si>
  <si>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</si>
  <si>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</si>
  <si>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</si>
  <si>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</si>
  <si>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</si>
  <si>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</si>
  <si>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</si>
  <si>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</si>
  <si>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</si>
  <si>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</si>
  <si>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</si>
  <si>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</si>
  <si>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</si>
  <si>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</si>
  <si>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</si>
  <si>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</si>
  <si>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</si>
  <si>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</si>
  <si>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</si>
  <si>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</si>
  <si>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</si>
  <si>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</si>
  <si>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</si>
  <si>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</si>
  <si>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</si>
  <si>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</si>
  <si>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</si>
  <si>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</si>
  <si>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</si>
  <si>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</si>
  <si>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</si>
  <si>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</si>
  <si>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</si>
  <si>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</si>
  <si>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</si>
  <si>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</si>
  <si>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</si>
  <si>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</si>
  <si>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</si>
  <si>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</si>
  <si>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</si>
  <si>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</si>
  <si>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</si>
  <si>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</si>
  <si>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</si>
  <si>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</si>
  <si>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</si>
  <si>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</si>
  <si>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</si>
  <si>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</si>
  <si>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</si>
  <si>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</si>
  <si>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</si>
  <si>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</si>
  <si>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</si>
  <si>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</si>
  <si>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</si>
  <si>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</si>
  <si>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</si>
  <si>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</si>
  <si>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</si>
  <si>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</si>
  <si>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</si>
  <si>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</si>
  <si>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</si>
  <si>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</si>
  <si>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</si>
  <si>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</si>
  <si>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</si>
  <si>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</si>
  <si>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</si>
  <si>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</si>
  <si>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</si>
  <si>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</si>
  <si>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</si>
  <si>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</si>
  <si>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</si>
  <si>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</si>
  <si>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</si>
  <si>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</si>
  <si>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</si>
  <si>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</si>
  <si>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</si>
  <si>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</si>
  <si>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</si>
  <si>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</si>
  <si>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</si>
  <si>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</si>
  <si>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</si>
  <si>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</si>
  <si>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</si>
  <si>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</si>
  <si>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</si>
  <si>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</si>
  <si>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</si>
  <si>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</si>
  <si>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</si>
  <si>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</si>
  <si>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</si>
  <si>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</si>
  <si>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</si>
  <si>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</si>
  <si>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</si>
  <si>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</si>
  <si>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</si>
  <si>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</si>
  <si>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</si>
  <si>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</si>
  <si>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</si>
  <si>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</si>
  <si>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</si>
  <si>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</si>
  <si>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</si>
  <si>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</si>
  <si>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</si>
  <si>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</si>
  <si>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</si>
  <si>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</si>
  <si>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</si>
  <si>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</si>
  <si>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</si>
  <si>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</si>
  <si>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</si>
  <si>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</si>
  <si>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</si>
  <si>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</si>
  <si>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</si>
  <si>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</si>
  <si>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</si>
  <si>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</si>
  <si>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</si>
  <si>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</si>
  <si>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</si>
  <si>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</si>
  <si>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</si>
  <si>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</si>
  <si>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</si>
  <si>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</si>
  <si>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</si>
  <si>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</si>
  <si>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</si>
  <si>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</si>
  <si>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</si>
  <si>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</si>
  <si>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</si>
  <si>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</si>
  <si>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</si>
  <si>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</si>
  <si>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</si>
  <si>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</si>
  <si>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</si>
  <si>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</si>
  <si>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</si>
  <si>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</si>
  <si>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</si>
  <si>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</si>
  <si>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</si>
  <si>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</si>
  <si>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</si>
  <si>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</si>
  <si>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</si>
  <si>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</si>
  <si>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</si>
  <si>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</si>
  <si>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</si>
  <si>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</si>
  <si>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</si>
  <si>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</si>
  <si>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</si>
  <si>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</si>
  <si>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</si>
  <si>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</si>
  <si>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</si>
  <si>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</si>
  <si>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</si>
  <si>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</si>
  <si>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</si>
  <si>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</si>
  <si>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</si>
  <si>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</si>
  <si>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</si>
  <si>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</si>
  <si>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</si>
  <si>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</si>
  <si>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</si>
  <si>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</si>
  <si>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</si>
  <si>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</si>
  <si>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</si>
  <si>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</si>
  <si>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</si>
  <si>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</si>
  <si>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</si>
  <si>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</si>
  <si>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</si>
  <si>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</si>
  <si>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</si>
  <si>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</si>
  <si>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</si>
  <si>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</si>
  <si>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</si>
  <si>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</si>
  <si>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</si>
  <si>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</si>
  <si>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</si>
  <si>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</si>
  <si>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</si>
  <si>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</si>
  <si>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</si>
  <si>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</si>
  <si>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</si>
  <si>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</si>
  <si>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</si>
  <si>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</si>
  <si>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</si>
  <si>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</si>
  <si>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</si>
  <si>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</si>
  <si>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</si>
  <si>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</si>
  <si>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</si>
  <si>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</si>
  <si>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</si>
  <si>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</si>
  <si>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</si>
  <si>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</si>
  <si>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</si>
  <si>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</si>
  <si>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</si>
  <si>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</si>
  <si>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</si>
  <si>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</si>
  <si>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</si>
  <si>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</si>
  <si>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</si>
  <si>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</si>
  <si>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</si>
  <si>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</si>
  <si>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</si>
  <si>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</si>
  <si>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</si>
  <si>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</si>
  <si>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</si>
  <si>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</si>
  <si>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</si>
  <si>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</si>
  <si>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</si>
  <si>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</si>
  <si>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</si>
  <si>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</si>
  <si>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</si>
  <si>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</si>
  <si>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</si>
  <si>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</si>
  <si>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</si>
  <si>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</si>
  <si>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</si>
  <si>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</si>
  <si>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</si>
  <si>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</si>
  <si>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</si>
  <si>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</si>
  <si>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</si>
  <si>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</si>
  <si>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</si>
  <si>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</si>
  <si>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</si>
  <si>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</si>
  <si>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</si>
  <si>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</si>
  <si>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</si>
  <si>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</si>
  <si>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</si>
  <si>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</si>
  <si>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</si>
  <si>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</si>
  <si>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</si>
  <si>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</si>
  <si>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</si>
  <si>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</si>
  <si>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</si>
  <si>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</si>
  <si>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</si>
  <si>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</si>
  <si>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</si>
  <si>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</si>
  <si>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</si>
  <si>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</si>
  <si>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</si>
  <si>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</si>
  <si>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</si>
  <si>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</si>
  <si>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</si>
  <si>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</si>
  <si>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</si>
  <si>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</si>
  <si>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</si>
  <si>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</si>
  <si>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</si>
  <si>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</si>
  <si>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</si>
  <si>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</si>
  <si>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</si>
  <si>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</si>
  <si>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</si>
  <si>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</si>
  <si>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</si>
  <si>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</si>
  <si>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</si>
  <si>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</si>
  <si>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</si>
  <si>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</si>
  <si>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</si>
  <si>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</si>
  <si>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</si>
  <si>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</si>
  <si>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</si>
  <si>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</si>
  <si>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</si>
  <si>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</si>
  <si>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</si>
  <si>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</si>
  <si>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</si>
  <si>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</si>
  <si>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</si>
  <si>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</si>
  <si>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</si>
  <si>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</si>
  <si>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</si>
  <si>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</si>
  <si>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</si>
  <si>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</si>
  <si>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</si>
  <si>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</si>
  <si>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</si>
  <si>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</si>
  <si>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</si>
  <si>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</si>
  <si>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</si>
  <si>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</si>
  <si>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</si>
  <si>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</si>
  <si>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</si>
  <si>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</si>
  <si>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</si>
  <si>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</si>
  <si>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</si>
  <si>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</si>
  <si>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</si>
  <si>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</si>
  <si>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</si>
  <si>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</si>
  <si>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</si>
  <si>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</si>
  <si>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</si>
  <si>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</si>
  <si>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</si>
  <si>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</si>
  <si>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</si>
  <si>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</si>
  <si>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</si>
  <si>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</si>
  <si>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</si>
  <si>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</si>
  <si>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</si>
  <si>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</si>
  <si>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</si>
  <si>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</si>
  <si>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</si>
  <si>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</si>
  <si>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</si>
  <si>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</si>
  <si>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</si>
  <si>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</si>
  <si>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</si>
  <si>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</si>
  <si>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</si>
  <si>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</si>
  <si>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</si>
  <si>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</si>
  <si>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</si>
  <si>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</si>
  <si>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</si>
  <si>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</si>
  <si>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</si>
  <si>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</si>
  <si>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</si>
  <si>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</si>
  <si>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</si>
  <si>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</si>
  <si>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</si>
  <si>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</si>
  <si>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</si>
  <si>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</si>
  <si>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</si>
  <si>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</si>
  <si>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</si>
  <si>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</si>
  <si>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</si>
  <si>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</si>
  <si>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</si>
  <si>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</si>
  <si>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</si>
  <si>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</si>
  <si>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</si>
  <si>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</si>
  <si>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</si>
  <si>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</si>
  <si>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</si>
  <si>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</si>
  <si>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</si>
  <si>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</si>
  <si>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</si>
  <si>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</si>
  <si>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</si>
  <si>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</si>
  <si>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</si>
  <si>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</si>
  <si>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</si>
  <si>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</si>
  <si>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</si>
  <si>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</si>
  <si>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</si>
  <si>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</si>
  <si>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</si>
  <si>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</si>
  <si>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</si>
  <si>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</si>
  <si>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</si>
  <si>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</si>
  <si>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</si>
  <si>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</si>
  <si>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</si>
  <si>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</si>
  <si>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</si>
  <si>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</si>
  <si>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</si>
  <si>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</si>
  <si>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</si>
  <si>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</si>
  <si>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</si>
  <si>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</si>
  <si>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</si>
  <si>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</si>
  <si>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</si>
  <si>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</si>
  <si>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</si>
  <si>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</si>
  <si>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</si>
  <si>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</si>
  <si>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</si>
  <si>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</si>
  <si>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</si>
  <si>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</si>
  <si>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</si>
  <si>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</si>
  <si>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</si>
  <si>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</si>
  <si>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</si>
  <si>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</si>
  <si>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</si>
  <si>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</si>
  <si>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</si>
  <si>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</si>
  <si>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</si>
  <si>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</si>
  <si>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</si>
  <si>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</si>
  <si>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</si>
  <si>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</si>
  <si>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</si>
  <si>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</si>
  <si>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</si>
  <si>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</si>
  <si>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</si>
  <si>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</si>
  <si>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</si>
  <si>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</si>
  <si>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</si>
  <si>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</si>
  <si>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</si>
  <si>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</si>
  <si>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</si>
  <si>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</si>
  <si>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</si>
  <si>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</si>
  <si>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</si>
  <si>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</si>
  <si>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</si>
  <si>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</si>
  <si>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</si>
  <si>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</si>
  <si>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</si>
  <si>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</si>
  <si>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</si>
  <si>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</si>
  <si>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</si>
  <si>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</si>
  <si>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</si>
  <si>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</si>
  <si>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</si>
  <si>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</si>
  <si>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</si>
  <si>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</si>
  <si>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</si>
  <si>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</si>
  <si>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</si>
  <si>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</si>
  <si>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</si>
  <si>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</si>
  <si>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</si>
  <si>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</si>
  <si>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</si>
  <si>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</si>
  <si>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</si>
  <si>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</si>
  <si>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</si>
  <si>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</si>
  <si>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</si>
  <si>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</si>
  <si>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</si>
  <si>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</si>
  <si>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</si>
  <si>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</si>
  <si>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</si>
  <si>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</si>
  <si>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</si>
  <si>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</si>
  <si>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</si>
  <si>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</si>
  <si>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</si>
  <si>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</si>
  <si>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</si>
  <si>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</si>
  <si>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</si>
  <si>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</si>
  <si>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</si>
  <si>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</si>
  <si>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</si>
  <si>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</si>
  <si>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</si>
  <si>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</si>
  <si>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</si>
  <si>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</si>
  <si>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</si>
  <si>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</si>
  <si>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</si>
  <si>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</si>
  <si>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</si>
  <si>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</si>
  <si>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</si>
  <si>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</si>
  <si>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</si>
  <si>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</si>
  <si>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</si>
  <si>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</si>
  <si>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</si>
  <si>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</si>
  <si>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</si>
  <si>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</si>
  <si>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</si>
  <si>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</si>
  <si>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</si>
  <si>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</si>
  <si>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</si>
  <si>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</si>
  <si>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</si>
  <si>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</si>
  <si>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</si>
  <si>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</si>
  <si>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</si>
  <si>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</si>
  <si>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</si>
  <si>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</si>
  <si>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</si>
  <si>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</si>
  <si>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</si>
  <si>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</si>
  <si>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</si>
  <si>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</si>
  <si>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</si>
  <si>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</si>
  <si>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</si>
  <si>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</si>
  <si>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</si>
  <si>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</si>
  <si>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</si>
  <si>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</si>
  <si>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</si>
  <si>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</si>
  <si>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</si>
  <si>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</si>
  <si>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</si>
  <si>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</si>
  <si>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</si>
  <si>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</si>
  <si>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</si>
  <si>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</si>
  <si>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</si>
  <si>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</si>
  <si>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</si>
  <si>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</si>
  <si>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</si>
  <si>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</si>
  <si>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</si>
  <si>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</si>
  <si>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</si>
  <si>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</si>
  <si>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</si>
  <si>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</si>
  <si>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</si>
  <si>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</si>
  <si>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</si>
  <si>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</si>
  <si>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</si>
  <si>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</si>
  <si>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</si>
  <si>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</si>
  <si>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</si>
  <si>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</si>
  <si>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</si>
  <si>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</si>
  <si>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</si>
  <si>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</si>
  <si>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</si>
  <si>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</si>
  <si>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</si>
  <si>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</si>
  <si>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</si>
  <si>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</si>
  <si>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</si>
  <si>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</si>
  <si>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</si>
  <si>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</si>
  <si>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</si>
  <si>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</si>
  <si>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</si>
  <si>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</si>
  <si>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</si>
  <si>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</si>
  <si>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</si>
  <si>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</si>
  <si>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</si>
  <si>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</si>
  <si>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</si>
  <si>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</si>
  <si>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</si>
  <si>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</si>
  <si>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</si>
  <si>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</si>
  <si>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</si>
  <si>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</si>
  <si>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</si>
  <si>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</si>
  <si>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</si>
  <si>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</si>
  <si>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</si>
  <si>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</si>
  <si>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</si>
  <si>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</si>
  <si>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</si>
  <si>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</si>
  <si>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</si>
  <si>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</si>
  <si>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</si>
  <si>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</si>
  <si>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</si>
  <si>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</si>
  <si>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</si>
  <si>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</si>
  <si>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</si>
  <si>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</si>
  <si>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</si>
  <si>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</si>
  <si>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</si>
  <si>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</si>
  <si>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</si>
  <si>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</si>
  <si>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</si>
  <si>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</si>
  <si>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</si>
  <si>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</si>
  <si>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</si>
  <si>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</si>
  <si>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</si>
  <si>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</si>
  <si>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</si>
  <si>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</si>
  <si>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</si>
  <si>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</si>
  <si>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</si>
  <si>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</si>
  <si>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</si>
  <si>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</si>
  <si>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</si>
  <si>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</si>
  <si>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</si>
  <si>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</si>
  <si>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</si>
  <si>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</si>
  <si>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</si>
  <si>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</si>
  <si>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</si>
  <si>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</si>
  <si>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</si>
  <si>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</si>
  <si>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</si>
  <si>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</si>
  <si>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</si>
  <si>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</si>
  <si>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</si>
  <si>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</si>
  <si>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</si>
  <si>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</si>
  <si>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</si>
  <si>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</si>
  <si>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</si>
  <si>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</si>
  <si>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</si>
  <si>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</si>
  <si>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</si>
  <si>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</si>
  <si>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</si>
  <si>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</si>
  <si>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</si>
  <si>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</si>
  <si>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</si>
  <si>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</si>
  <si>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</si>
  <si>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</si>
  <si>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</si>
  <si>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</si>
  <si>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</si>
  <si>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</si>
  <si>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</si>
  <si>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</si>
  <si>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</si>
  <si>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</si>
  <si>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</si>
  <si>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</si>
  <si>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</si>
  <si>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</si>
  <si>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</si>
  <si>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</si>
  <si>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</si>
  <si>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</si>
  <si>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</si>
  <si>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</si>
  <si>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</si>
  <si>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</si>
  <si>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</si>
  <si>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</si>
  <si>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</si>
  <si>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</si>
  <si>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</si>
  <si>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</si>
  <si>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</si>
  <si>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</si>
  <si>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</si>
  <si>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</si>
  <si>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</si>
  <si>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</si>
  <si>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</si>
  <si>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</si>
  <si>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</si>
  <si>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</si>
  <si>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</si>
  <si>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</si>
  <si>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</si>
  <si>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</si>
  <si>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</si>
  <si>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</si>
  <si>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</si>
  <si>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</si>
  <si>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</si>
  <si>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</si>
  <si>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</si>
  <si>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</si>
  <si>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</si>
  <si>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</si>
  <si>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</si>
  <si>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</si>
  <si>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</si>
  <si>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</si>
  <si>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</si>
  <si>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</si>
  <si>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</si>
  <si>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</si>
  <si>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</si>
  <si>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</si>
  <si>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</si>
  <si>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</si>
  <si>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</si>
  <si>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</si>
  <si>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</si>
  <si>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</si>
  <si>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</si>
  <si>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</si>
  <si>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</si>
  <si>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</si>
  <si>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</si>
  <si>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</si>
  <si>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</si>
  <si>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</si>
  <si>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</si>
  <si>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</si>
  <si>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</si>
  <si>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</si>
  <si>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</si>
  <si>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</si>
  <si>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</si>
  <si>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</si>
  <si>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</si>
  <si>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</si>
  <si>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</si>
  <si>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</si>
  <si>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</si>
  <si>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</si>
  <si>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</si>
  <si>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</si>
  <si>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</si>
  <si>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</si>
  <si>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</si>
  <si>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</si>
  <si>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</si>
  <si>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</si>
  <si>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</si>
  <si>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</si>
  <si>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</si>
  <si>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</si>
  <si>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</si>
  <si>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</si>
  <si>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</si>
  <si>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</si>
  <si>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</si>
  <si>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</si>
  <si>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</si>
  <si>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</si>
  <si>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</si>
  <si>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</si>
  <si>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</si>
  <si>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</si>
  <si>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</si>
  <si>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</si>
  <si>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</si>
  <si>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</si>
  <si>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</si>
  <si>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</si>
  <si>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</si>
  <si>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</si>
  <si>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</si>
  <si>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</si>
  <si>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</si>
  <si>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</si>
  <si>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</si>
  <si>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</si>
  <si>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</si>
  <si>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</si>
  <si>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</si>
  <si>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</si>
  <si>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</si>
  <si>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</si>
  <si>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</si>
  <si>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</si>
  <si>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</si>
  <si>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</si>
  <si>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</si>
  <si>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</si>
  <si>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</si>
  <si>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</si>
  <si>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</si>
  <si>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</si>
  <si>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</si>
  <si>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</si>
  <si>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</si>
  <si>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</si>
  <si>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</si>
  <si>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</si>
  <si>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</si>
  <si>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</si>
  <si>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</si>
  <si>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</si>
  <si>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</si>
  <si>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</si>
  <si>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</si>
  <si>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</si>
  <si>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</si>
  <si>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</si>
  <si>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</si>
  <si>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</si>
  <si>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</si>
  <si>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</si>
  <si>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</si>
  <si>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</si>
  <si>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</si>
  <si>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</si>
  <si>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</si>
  <si>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</si>
  <si>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</si>
  <si>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</si>
  <si>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</si>
  <si>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</si>
  <si>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</si>
  <si>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</si>
  <si>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</si>
  <si>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</si>
  <si>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</si>
  <si>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</si>
  <si>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</si>
  <si>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</si>
  <si>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</si>
  <si>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</si>
  <si>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</si>
  <si>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</si>
  <si>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</si>
  <si>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</si>
  <si>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</si>
  <si>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</si>
  <si>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</si>
  <si>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</si>
  <si>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</si>
  <si>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</si>
  <si>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</si>
  <si>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</si>
  <si>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</si>
  <si>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</si>
  <si>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</si>
  <si>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</si>
  <si>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</si>
  <si>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</si>
  <si>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</si>
  <si>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</si>
  <si>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</si>
  <si>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</si>
  <si>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</si>
  <si>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</si>
  <si>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</si>
  <si>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</si>
  <si>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</si>
  <si>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</si>
  <si>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</si>
  <si>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</si>
  <si>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</si>
  <si>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</si>
  <si>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</si>
  <si>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</si>
  <si>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</si>
  <si>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</si>
  <si>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</si>
  <si>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</si>
  <si>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</si>
  <si>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</si>
  <si>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</si>
  <si>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</si>
  <si>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</si>
  <si>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</si>
  <si>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</si>
  <si>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</si>
  <si>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</si>
  <si>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</si>
  <si>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</si>
  <si>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</si>
  <si>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</si>
  <si>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</si>
  <si>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</si>
  <si>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</si>
  <si>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</si>
  <si>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</si>
  <si>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</si>
  <si>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</si>
  <si>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</si>
  <si>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</si>
  <si>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</si>
  <si>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</si>
  <si>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</si>
  <si>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</si>
  <si>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</si>
  <si>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</si>
  <si>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</si>
  <si>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</si>
  <si>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</si>
  <si>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</si>
  <si>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</si>
  <si>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</si>
  <si>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</si>
  <si>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</si>
  <si>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</si>
  <si>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</si>
  <si>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</si>
  <si>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</si>
  <si>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</si>
  <si>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</si>
  <si>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</si>
  <si>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</si>
  <si>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</si>
  <si>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</si>
  <si>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</si>
  <si>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</si>
  <si>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</si>
  <si>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</si>
  <si>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</si>
  <si>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</si>
  <si>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</si>
  <si>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</si>
  <si>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</si>
  <si>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</si>
  <si>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</si>
  <si>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</si>
  <si>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</si>
  <si>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</si>
  <si>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</si>
  <si>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</si>
  <si>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</si>
  <si>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</si>
  <si>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</si>
  <si>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</si>
  <si>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</si>
  <si>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</si>
  <si>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</si>
  <si>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</si>
  <si>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</si>
  <si>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</si>
  <si>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</si>
  <si>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</si>
  <si>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</si>
  <si>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</si>
  <si>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</si>
  <si>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</si>
  <si>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</si>
  <si>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</si>
  <si>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</si>
  <si>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</si>
  <si>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</si>
  <si>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</si>
  <si>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</si>
  <si>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</si>
  <si>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</si>
  <si>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</si>
  <si>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</si>
  <si>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</si>
  <si>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</si>
  <si>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</si>
  <si>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</si>
  <si>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</si>
  <si>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</si>
  <si>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</si>
  <si>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</si>
  <si>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</si>
  <si>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</si>
  <si>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</si>
  <si>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</si>
  <si>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</si>
  <si>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</si>
  <si>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</si>
  <si>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</si>
  <si>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</si>
  <si>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</si>
  <si>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</si>
  <si>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</si>
  <si>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</si>
  <si>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</si>
  <si>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</si>
  <si>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</si>
  <si>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</si>
  <si>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</si>
  <si>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</si>
  <si>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</si>
  <si>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</si>
  <si>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</si>
  <si>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</si>
  <si>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</si>
  <si>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</si>
  <si>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</si>
  <si>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</si>
  <si>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</si>
  <si>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</si>
  <si>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</si>
  <si>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</si>
  <si>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</si>
  <si>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</si>
  <si>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</si>
  <si>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</si>
  <si>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</si>
  <si>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</si>
  <si>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</si>
  <si>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</si>
  <si>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</si>
  <si>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</si>
  <si>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</si>
  <si>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</si>
  <si>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</si>
  <si>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</si>
  <si>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</si>
  <si>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</si>
  <si>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</si>
  <si>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</si>
  <si>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</si>
  <si>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</si>
  <si>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</si>
  <si>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</si>
  <si>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</si>
  <si>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</si>
  <si>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</si>
  <si>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</si>
  <si>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</si>
  <si>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</si>
  <si>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</si>
  <si>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</si>
  <si>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</si>
  <si>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</si>
  <si>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</si>
  <si>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</si>
  <si>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</si>
  <si>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</si>
  <si>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</si>
  <si>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</si>
  <si>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</si>
  <si>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</si>
  <si>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</si>
  <si>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</si>
  <si>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</si>
  <si>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</si>
  <si>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</si>
  <si>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</si>
  <si>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</si>
  <si>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</si>
  <si>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</si>
  <si>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</si>
  <si>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</si>
  <si>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</si>
  <si>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</si>
  <si>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</si>
  <si>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</si>
  <si>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</si>
  <si>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</si>
  <si>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</si>
  <si>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</si>
  <si>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</si>
  <si>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</si>
  <si>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</si>
  <si>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</si>
  <si>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</si>
  <si>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</si>
  <si>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</si>
  <si>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</si>
  <si>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</si>
  <si>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</si>
  <si>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</si>
  <si>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</si>
  <si>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</si>
  <si>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</si>
  <si>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</si>
  <si>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</si>
  <si>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</si>
  <si>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</si>
  <si>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</si>
  <si>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</si>
  <si>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</si>
  <si>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</si>
  <si>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</si>
  <si>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</si>
  <si>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</si>
  <si>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</si>
  <si>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</si>
  <si>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</si>
  <si>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</si>
  <si>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</si>
  <si>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</si>
  <si>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</si>
  <si>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</si>
  <si>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</si>
  <si>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</si>
  <si>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</si>
  <si>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</si>
  <si>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</si>
  <si>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</si>
  <si>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</si>
  <si>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</si>
  <si>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</si>
  <si>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</si>
  <si>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</si>
  <si>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</si>
  <si>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</si>
  <si>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</si>
  <si>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</si>
  <si>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</si>
  <si>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</si>
  <si>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</si>
  <si>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</si>
  <si>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</si>
  <si>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</si>
  <si>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</si>
  <si>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</si>
  <si>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</si>
  <si>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</si>
  <si>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</si>
  <si>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</si>
  <si>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</si>
  <si>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</si>
  <si>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</si>
  <si>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</si>
  <si>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</si>
  <si>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</si>
  <si>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</si>
  <si>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</si>
  <si>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</si>
  <si>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</si>
  <si>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</si>
  <si>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</si>
  <si>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</si>
  <si>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</si>
  <si>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</si>
  <si>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</si>
  <si>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</si>
  <si>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</si>
  <si>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</si>
  <si>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</si>
  <si>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</si>
  <si>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</si>
  <si>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</si>
  <si>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</si>
  <si>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</si>
  <si>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</si>
  <si>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</si>
  <si>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</si>
  <si>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</si>
  <si>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</si>
  <si>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</si>
  <si>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</si>
  <si>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</si>
  <si>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</si>
  <si>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</si>
  <si>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</si>
  <si>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</si>
  <si>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</si>
  <si>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</si>
  <si>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</si>
  <si>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</si>
  <si>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</si>
  <si>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</si>
  <si>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</si>
  <si>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</si>
  <si>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</si>
  <si>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</si>
  <si>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</si>
  <si>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</si>
  <si>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</si>
  <si>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</si>
  <si>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</si>
  <si>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</si>
  <si>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</si>
  <si>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</si>
  <si>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</si>
  <si>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</si>
  <si>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</si>
  <si>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</si>
  <si>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</si>
  <si>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</si>
  <si>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</si>
  <si>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</si>
  <si>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</si>
  <si>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</si>
  <si>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</si>
  <si>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</si>
  <si>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</si>
  <si>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</si>
  <si>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</si>
  <si>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</si>
  <si>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</si>
  <si>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</si>
  <si>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</si>
  <si>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</si>
  <si>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</si>
  <si>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</si>
  <si>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</si>
  <si>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</si>
  <si>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</si>
  <si>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</si>
  <si>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</si>
  <si>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</si>
  <si>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</si>
  <si>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</si>
  <si>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</si>
  <si>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</si>
  <si>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</si>
  <si>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</si>
  <si>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</si>
  <si>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</si>
  <si>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</si>
  <si>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</si>
  <si>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</si>
  <si>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</si>
  <si>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</si>
  <si>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</si>
  <si>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</si>
  <si>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</si>
  <si>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</si>
  <si>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</si>
  <si>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</si>
  <si>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</si>
  <si>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</si>
  <si>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</si>
  <si>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</si>
  <si>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</si>
  <si>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</si>
  <si>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</si>
  <si>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</si>
  <si>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</si>
  <si>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</si>
  <si>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</si>
  <si>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</si>
  <si>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</si>
  <si>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</si>
  <si>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</si>
  <si>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</si>
  <si>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</si>
  <si>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</si>
  <si>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</si>
  <si>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</si>
  <si>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</si>
  <si>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</si>
  <si>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</si>
  <si>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</si>
  <si>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</si>
  <si>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</si>
  <si>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</si>
  <si>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</si>
  <si>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</si>
  <si>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</si>
  <si>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</si>
  <si>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</si>
  <si>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</si>
  <si>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</si>
  <si>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</si>
  <si>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</si>
  <si>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</si>
  <si>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</si>
  <si>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</si>
  <si>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</si>
  <si>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</si>
  <si>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</si>
  <si>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</si>
  <si>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</si>
  <si>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</si>
  <si>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</si>
  <si>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</si>
  <si>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</si>
  <si>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</si>
  <si>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</si>
  <si>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</si>
  <si>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</si>
  <si>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</si>
  <si>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</si>
  <si>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</si>
  <si>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</si>
  <si>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</si>
  <si>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</si>
  <si>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</si>
  <si>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</si>
  <si>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</si>
  <si>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</si>
  <si>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</si>
  <si>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</si>
  <si>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</si>
  <si>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</si>
  <si>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</si>
  <si>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</si>
  <si>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</si>
  <si>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</si>
  <si>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</si>
  <si>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</si>
  <si>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</si>
  <si>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</si>
  <si>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</si>
  <si>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</si>
  <si>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</si>
  <si>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</si>
  <si>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</si>
  <si>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</si>
  <si>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</si>
  <si>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</si>
  <si>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</si>
  <si>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</si>
  <si>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</si>
  <si>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</si>
  <si>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</si>
  <si>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</si>
  <si>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</si>
  <si>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</si>
  <si>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</si>
  <si>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</si>
  <si>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</si>
  <si>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</si>
  <si>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</si>
  <si>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</si>
  <si>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</si>
  <si>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</si>
  <si>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</si>
  <si>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</si>
  <si>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</si>
  <si>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</si>
  <si>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</si>
  <si>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</si>
  <si>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</si>
  <si>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</si>
  <si>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</si>
  <si>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</si>
  <si>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</si>
  <si>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</si>
  <si>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</si>
  <si>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</si>
  <si>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</si>
  <si>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</si>
  <si>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</si>
  <si>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</si>
  <si>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</si>
  <si>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</si>
  <si>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</si>
  <si>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</si>
  <si>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</si>
  <si>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</si>
  <si>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</si>
  <si>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</si>
  <si>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</si>
  <si>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</si>
  <si>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</si>
  <si>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</si>
  <si>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</si>
  <si>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</si>
  <si>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</si>
  <si>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</si>
  <si>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</si>
  <si>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</si>
  <si>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</si>
  <si>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</si>
  <si>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</si>
  <si>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</si>
  <si>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</si>
  <si>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</si>
  <si>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</si>
  <si>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</si>
  <si>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</si>
  <si>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</si>
  <si>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</si>
  <si>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</si>
  <si>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</si>
  <si>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</si>
  <si>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</si>
  <si>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</si>
  <si>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</si>
  <si>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</si>
  <si>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</si>
  <si>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</si>
  <si>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</si>
  <si>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</si>
  <si>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</si>
  <si>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</si>
  <si>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</si>
  <si>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</si>
  <si>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</si>
  <si>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</si>
  <si>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</si>
  <si>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</si>
  <si>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</si>
  <si>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</si>
  <si>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</si>
  <si>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</si>
  <si>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</si>
  <si>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</si>
  <si>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</si>
  <si>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</si>
  <si>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</si>
  <si>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</si>
  <si>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</si>
  <si>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</si>
  <si>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</si>
  <si>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</si>
  <si>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</si>
  <si>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</si>
  <si>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</si>
  <si>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</si>
  <si>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</si>
  <si>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</si>
  <si>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</si>
  <si>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</si>
  <si>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</si>
  <si>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</si>
  <si>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</si>
  <si>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</si>
  <si>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</si>
  <si>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</si>
  <si>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</si>
  <si>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</si>
  <si>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</si>
  <si>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</si>
  <si>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</si>
  <si>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</si>
  <si>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</si>
  <si>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</si>
  <si>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</si>
  <si>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</si>
  <si>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</si>
  <si>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</si>
  <si>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</si>
  <si>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</si>
  <si>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</si>
  <si>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</si>
  <si>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</si>
  <si>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</si>
  <si>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</si>
  <si>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</si>
  <si>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</si>
  <si>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</si>
  <si>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</si>
  <si>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</si>
  <si>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</si>
  <si>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</si>
  <si>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</si>
  <si>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</si>
  <si>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</si>
  <si>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</si>
  <si>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</si>
  <si>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</si>
  <si>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</si>
  <si>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</si>
  <si>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</si>
  <si>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</si>
  <si>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</si>
  <si>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</si>
  <si>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</si>
  <si>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</si>
  <si>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</si>
  <si>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</si>
  <si>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</si>
  <si>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</si>
  <si>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</si>
  <si>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</si>
  <si>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</si>
  <si>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</si>
  <si>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</si>
  <si>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</si>
  <si>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</si>
  <si>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</si>
  <si>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</si>
  <si>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</si>
  <si>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</si>
  <si>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</si>
  <si>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</si>
  <si>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</si>
  <si>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</si>
  <si>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</si>
  <si>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</si>
  <si>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</si>
  <si>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</si>
  <si>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</si>
  <si>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</si>
  <si>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</si>
  <si>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</si>
  <si>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</si>
  <si>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</si>
  <si>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</si>
  <si>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</si>
  <si>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</si>
  <si>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</si>
  <si>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</si>
  <si>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</si>
  <si>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</si>
  <si>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</si>
  <si>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</si>
  <si>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</si>
  <si>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</si>
  <si>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</si>
  <si>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</si>
  <si>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</si>
  <si>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</si>
  <si>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</si>
  <si>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</si>
  <si>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</si>
  <si>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</si>
  <si>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</si>
  <si>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</si>
  <si>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</si>
  <si>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</si>
  <si>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</si>
  <si>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</si>
  <si>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</si>
  <si>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</si>
  <si>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</si>
  <si>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</si>
  <si>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</si>
  <si>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</si>
  <si>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</si>
  <si>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</si>
  <si>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</si>
  <si>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</si>
  <si>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</si>
  <si>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</si>
  <si>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</si>
  <si>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</si>
  <si>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</si>
  <si>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</si>
  <si>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</si>
  <si>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</si>
  <si>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</si>
  <si>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</si>
  <si>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</si>
  <si>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</si>
  <si>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</si>
  <si>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</si>
  <si>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</si>
  <si>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</si>
  <si>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</si>
  <si>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</si>
  <si>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</si>
  <si>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</si>
  <si>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</si>
  <si>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</si>
  <si>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</si>
  <si>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</si>
  <si>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</si>
  <si>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</si>
  <si>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</si>
  <si>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</si>
  <si>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</si>
  <si>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</si>
  <si>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</si>
  <si>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</si>
  <si>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</si>
  <si>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</si>
  <si>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</si>
  <si>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</si>
  <si>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</si>
  <si>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</si>
  <si>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</si>
  <si>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</si>
  <si>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</si>
  <si>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</si>
  <si>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</si>
  <si>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</si>
  <si>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</si>
  <si>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</si>
  <si>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</si>
  <si>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</si>
  <si>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</si>
  <si>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</si>
  <si>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</si>
  <si>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</si>
  <si>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</si>
  <si>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</si>
  <si>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</si>
  <si>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</si>
  <si>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</si>
  <si>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</si>
  <si>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</si>
  <si>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</si>
  <si>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</si>
  <si>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</si>
  <si>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</si>
  <si>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</si>
  <si>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</si>
  <si>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</si>
  <si>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</si>
  <si>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</si>
  <si>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</si>
  <si>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</si>
  <si>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</si>
  <si>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</si>
  <si>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</si>
  <si>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</si>
  <si>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</si>
  <si>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</si>
  <si>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</si>
  <si>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</si>
  <si>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</si>
  <si>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</si>
  <si>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</si>
  <si>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</si>
  <si>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</si>
  <si>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</si>
  <si>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</si>
  <si>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</si>
  <si>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</si>
  <si>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</si>
  <si>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</si>
  <si>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</si>
  <si>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</si>
  <si>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</si>
  <si>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</si>
  <si>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</si>
  <si>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</si>
  <si>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</si>
  <si>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</si>
  <si>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</si>
  <si>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</si>
  <si>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</si>
  <si>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</si>
  <si>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</si>
  <si>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</si>
  <si>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</si>
  <si>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</si>
  <si>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</si>
  <si>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</si>
  <si>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</si>
  <si>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</si>
  <si>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</si>
  <si>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</si>
  <si>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</si>
  <si>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</si>
  <si>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</si>
  <si>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</si>
  <si>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</si>
  <si>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</si>
  <si>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</si>
  <si>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</si>
  <si>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</si>
  <si>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</si>
  <si>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</si>
  <si>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</si>
  <si>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</si>
  <si>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</si>
  <si>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</si>
  <si>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</si>
  <si>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</si>
  <si>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</si>
  <si>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</si>
  <si>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</si>
  <si>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</si>
  <si>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</si>
  <si>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</si>
  <si>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</si>
  <si>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</si>
  <si>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</si>
  <si>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</si>
  <si>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</si>
  <si>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</si>
  <si>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</si>
  <si>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</si>
  <si>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</si>
  <si>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</si>
  <si>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</si>
  <si>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</si>
  <si>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</si>
  <si>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</si>
  <si>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</si>
  <si>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</si>
  <si>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</si>
  <si>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</si>
  <si>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</si>
  <si>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</si>
  <si>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</si>
  <si>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</si>
  <si>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</si>
  <si>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</si>
  <si>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</si>
  <si>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</si>
  <si>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</si>
  <si>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</si>
  <si>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</si>
  <si>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</si>
  <si>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</si>
  <si>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</si>
  <si>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</si>
  <si>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</si>
  <si>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</si>
  <si>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</si>
  <si>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</si>
  <si>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</si>
  <si>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</si>
  <si>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</si>
  <si>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</si>
  <si>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</si>
  <si>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</si>
  <si>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</si>
  <si>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</si>
  <si>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</si>
  <si>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</si>
  <si>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</si>
  <si>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</si>
  <si>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</si>
  <si>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</si>
  <si>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</si>
  <si>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</si>
  <si>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</si>
  <si>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</si>
  <si>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</si>
  <si>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</si>
  <si>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</si>
  <si>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</si>
  <si>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</si>
  <si>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</si>
  <si>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</si>
  <si>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</si>
  <si>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</si>
  <si>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</si>
  <si>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</si>
  <si>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</si>
  <si>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</si>
  <si>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</si>
  <si>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</si>
  <si>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</si>
  <si>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</si>
  <si>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</si>
  <si>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</si>
  <si>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</si>
  <si>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</si>
  <si>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</si>
  <si>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</si>
  <si>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</si>
  <si>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</si>
  <si>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</si>
  <si>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</si>
  <si>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</si>
  <si>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</si>
  <si>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</si>
  <si>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</si>
  <si>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</si>
  <si>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</si>
  <si>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</si>
  <si>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</si>
  <si>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</si>
  <si>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</si>
  <si>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</si>
  <si>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</si>
  <si>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</si>
  <si>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</si>
  <si>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</si>
  <si>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</si>
  <si>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</si>
  <si>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</si>
  <si>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</si>
  <si>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</si>
  <si>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</si>
  <si>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</si>
  <si>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</si>
  <si>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</si>
  <si>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</si>
  <si>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</si>
  <si>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</si>
  <si>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</si>
  <si>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</si>
  <si>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</si>
  <si>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</si>
  <si>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</si>
  <si>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</si>
  <si>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</si>
  <si>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</si>
  <si>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</si>
  <si>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</si>
  <si>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</si>
  <si>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</si>
  <si>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</si>
  <si>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</si>
  <si>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</si>
  <si>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</si>
  <si>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</si>
  <si>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</si>
  <si>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</si>
  <si>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</si>
  <si>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</si>
  <si>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</si>
  <si>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</si>
  <si>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</si>
  <si>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</si>
  <si>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</si>
  <si>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</si>
  <si>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</si>
  <si>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</si>
  <si>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</si>
  <si>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</si>
  <si>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</si>
  <si>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</si>
  <si>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</si>
  <si>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</si>
  <si>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</si>
  <si>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</si>
  <si>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</si>
  <si>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</si>
  <si>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</si>
  <si>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</si>
  <si>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</si>
  <si>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</si>
  <si>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</si>
  <si>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</si>
  <si>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</si>
  <si>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</si>
  <si>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</si>
  <si>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</si>
  <si>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</si>
  <si>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</si>
  <si>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</si>
  <si>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</si>
  <si>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</si>
  <si>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</si>
  <si>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</si>
  <si>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</si>
  <si>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</si>
  <si>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</si>
  <si>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</si>
  <si>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</si>
  <si>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</si>
  <si>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</si>
  <si>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</si>
  <si>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</si>
  <si>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</si>
  <si>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</si>
  <si>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</si>
  <si>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</si>
  <si>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</si>
  <si>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</si>
  <si>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</si>
  <si>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</si>
  <si>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</si>
  <si>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</si>
  <si>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</si>
  <si>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</si>
  <si>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</si>
  <si>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</si>
  <si>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</si>
  <si>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</si>
  <si>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</si>
  <si>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</si>
  <si>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</si>
  <si>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</si>
  <si>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</si>
  <si>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</si>
  <si>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</si>
  <si>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</si>
  <si>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</si>
  <si>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</si>
  <si>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</si>
  <si>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</si>
  <si>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</si>
  <si>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</si>
  <si>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</si>
  <si>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</si>
  <si>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</si>
  <si>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</si>
  <si>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</si>
  <si>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</si>
  <si>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</si>
  <si>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</si>
  <si>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</si>
  <si>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</si>
  <si>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</si>
  <si>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</si>
  <si>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</si>
  <si>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</si>
  <si>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</si>
  <si>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</si>
  <si>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</si>
  <si>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</si>
  <si>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</si>
  <si>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</si>
  <si>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</si>
  <si>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</si>
  <si>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</si>
  <si>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</si>
  <si>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</si>
  <si>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</si>
  <si>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</si>
  <si>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</si>
  <si>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</si>
  <si>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</si>
  <si>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</si>
  <si>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</si>
  <si>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</si>
  <si>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</si>
  <si>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</si>
  <si>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</si>
  <si>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</si>
  <si>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</si>
  <si>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</si>
  <si>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</si>
  <si>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</si>
  <si>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</si>
  <si>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</si>
  <si>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</si>
  <si>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</si>
  <si>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</si>
  <si>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</si>
  <si>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</si>
  <si>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</si>
  <si>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</si>
  <si>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</si>
  <si>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</si>
  <si>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</si>
  <si>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</si>
  <si>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</si>
  <si>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</si>
  <si>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</si>
  <si>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</si>
  <si>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</si>
  <si>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</si>
  <si>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</si>
  <si>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</si>
  <si>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</si>
  <si>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</si>
  <si>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</si>
  <si>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</si>
  <si>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</si>
  <si>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</si>
  <si>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</si>
  <si>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</si>
  <si>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</si>
  <si>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</si>
  <si>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</si>
  <si>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</si>
  <si>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</si>
  <si>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</si>
  <si>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</si>
  <si>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</si>
  <si>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</si>
  <si>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</si>
  <si>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</si>
  <si>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</si>
  <si>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</si>
  <si>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</si>
  <si>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</si>
  <si>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</si>
  <si>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</si>
  <si>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</si>
  <si>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</si>
  <si>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</si>
  <si>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</si>
  <si>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</si>
  <si>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</si>
  <si>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</si>
  <si>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</si>
  <si>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</si>
  <si>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</si>
  <si>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</si>
  <si>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</si>
  <si>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</si>
  <si>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</si>
  <si>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</si>
  <si>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</si>
  <si>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</si>
  <si>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</si>
  <si>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</si>
  <si>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</si>
  <si>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</si>
  <si>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</si>
  <si>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</si>
  <si>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</si>
  <si>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</si>
  <si>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</si>
  <si>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</si>
  <si>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</si>
  <si>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</si>
  <si>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</si>
  <si>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</si>
  <si>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</si>
  <si>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</si>
  <si>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</si>
  <si>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</si>
  <si>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</si>
  <si>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</si>
  <si>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</si>
  <si>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</si>
  <si>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</si>
  <si>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</si>
  <si>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</si>
  <si>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</si>
  <si>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</si>
  <si>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</si>
  <si>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</si>
  <si>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</si>
  <si>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</si>
  <si>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</si>
  <si>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</si>
  <si>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</si>
  <si>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</si>
  <si>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</si>
  <si>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</si>
  <si>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</si>
  <si>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</si>
  <si>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</si>
  <si>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</si>
  <si>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</si>
  <si>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</si>
  <si>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</si>
  <si>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</si>
  <si>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</si>
  <si>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</si>
  <si>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</si>
  <si>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</si>
  <si>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</si>
  <si>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</si>
  <si>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</si>
  <si>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</si>
  <si>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</si>
  <si>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</si>
  <si>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</si>
  <si>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</si>
  <si>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</si>
  <si>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</si>
  <si>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</si>
  <si>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</si>
  <si>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</si>
  <si>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</si>
  <si>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</si>
  <si>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</si>
  <si>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</si>
  <si>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</si>
  <si>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</si>
  <si>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</si>
  <si>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</si>
  <si>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</si>
  <si>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</si>
  <si>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</si>
  <si>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</si>
  <si>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</si>
  <si>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</si>
  <si>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</si>
  <si>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</si>
  <si>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</si>
  <si>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</si>
  <si>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</si>
  <si>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</si>
  <si>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</si>
  <si>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</si>
  <si>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</si>
  <si>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</si>
  <si>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</si>
  <si>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</si>
  <si>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</si>
  <si>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</si>
  <si>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</si>
  <si>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</si>
  <si>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</si>
  <si>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</si>
  <si>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</si>
  <si>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</si>
  <si>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</si>
  <si>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</si>
  <si>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</si>
  <si>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</si>
  <si>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</si>
  <si>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</si>
  <si>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</si>
  <si>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</si>
  <si>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</si>
  <si>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</si>
  <si>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</si>
  <si>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</si>
  <si>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</si>
  <si>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</si>
  <si>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</si>
  <si>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</si>
  <si>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</si>
  <si>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</si>
  <si>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</si>
  <si>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</si>
  <si>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</si>
  <si>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</si>
  <si>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</si>
  <si>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</si>
  <si>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</si>
  <si>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</si>
  <si>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</si>
  <si>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</si>
  <si>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</si>
  <si>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</si>
  <si>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</si>
  <si>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</si>
  <si>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</si>
  <si>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</si>
  <si>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</si>
  <si>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</si>
  <si>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</si>
  <si>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</si>
  <si>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</si>
  <si>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</si>
  <si>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</si>
  <si>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</si>
  <si>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</si>
  <si>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</si>
  <si>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</si>
  <si>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</si>
  <si>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</si>
  <si>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</si>
  <si>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</si>
  <si>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</si>
  <si>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</si>
  <si>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</si>
  <si>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</si>
  <si>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</si>
  <si>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</si>
  <si>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</si>
  <si>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</si>
  <si>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</si>
  <si>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</si>
  <si>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</si>
  <si>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</si>
  <si>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</si>
  <si>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</si>
  <si>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</si>
  <si>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</si>
  <si>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</si>
  <si>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</si>
  <si>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</si>
  <si>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</si>
  <si>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</si>
  <si>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</si>
  <si>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</si>
  <si>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</si>
  <si>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</si>
  <si>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</si>
  <si>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</si>
  <si>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</si>
  <si>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</si>
  <si>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</si>
  <si>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</si>
  <si>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</si>
  <si>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</si>
  <si>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</si>
  <si>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</si>
  <si>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</si>
  <si>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</si>
  <si>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</si>
  <si>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</si>
  <si>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</si>
  <si>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</si>
  <si>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</si>
  <si>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</si>
  <si>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</si>
  <si>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</si>
  <si>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</si>
  <si>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</si>
  <si>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</si>
  <si>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</si>
  <si>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</si>
  <si>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</si>
  <si>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</si>
  <si>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</si>
  <si>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</si>
  <si>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</si>
  <si>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</si>
  <si>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</si>
  <si>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</si>
  <si>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</si>
  <si>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</si>
  <si>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</si>
  <si>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</si>
  <si>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</si>
  <si>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</si>
  <si>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</si>
  <si>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</si>
  <si>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</si>
  <si>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</si>
  <si>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</si>
  <si>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</si>
  <si>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</si>
  <si>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</si>
  <si>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</si>
  <si>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</si>
  <si>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</si>
  <si>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</si>
  <si>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</si>
  <si>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</si>
  <si>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</si>
  <si>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</si>
  <si>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</si>
  <si>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</si>
  <si>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</si>
  <si>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</si>
  <si>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</si>
  <si>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</si>
  <si>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</si>
  <si>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</si>
  <si>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</si>
  <si>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</si>
  <si>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</si>
  <si>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</si>
  <si>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</si>
  <si>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</si>
  <si>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</si>
  <si>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</si>
  <si>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</si>
  <si>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</si>
  <si>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</si>
  <si>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</si>
  <si>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</si>
  <si>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</si>
  <si>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</si>
  <si>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</si>
  <si>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</si>
  <si>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</si>
  <si>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</si>
  <si>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</si>
  <si>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</si>
  <si>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</si>
  <si>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</si>
  <si>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</si>
  <si>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</si>
  <si>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</si>
  <si>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</si>
  <si>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</si>
  <si>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</si>
  <si>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</si>
  <si>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</si>
  <si>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</si>
  <si>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</si>
  <si>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</si>
  <si>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</si>
  <si>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</si>
  <si>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</si>
  <si>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</si>
  <si>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</si>
  <si>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</si>
  <si>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</si>
  <si>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</si>
  <si>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</si>
  <si>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</si>
  <si>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</si>
  <si>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</si>
  <si>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</si>
  <si>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</si>
  <si>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</si>
  <si>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</si>
  <si>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</si>
  <si>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</si>
  <si>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</si>
  <si>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</si>
  <si>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</si>
  <si>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</si>
  <si>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</si>
  <si>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</si>
  <si>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</si>
  <si>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</si>
  <si>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</si>
  <si>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</si>
  <si>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</si>
  <si>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</si>
  <si>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</si>
  <si>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</si>
  <si>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</si>
  <si>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</si>
  <si>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</si>
  <si>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</si>
  <si>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</si>
  <si>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</si>
  <si>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</si>
  <si>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</si>
  <si>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</si>
  <si>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</si>
  <si>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</si>
  <si>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</si>
  <si>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</si>
  <si>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</si>
  <si>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</si>
  <si>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</si>
  <si>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</si>
  <si>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</si>
  <si>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</si>
  <si>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</si>
  <si>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</si>
  <si>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</si>
  <si>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</si>
  <si>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</si>
  <si>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</si>
  <si>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</si>
  <si>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</si>
  <si>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</si>
  <si>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</si>
  <si>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</si>
  <si>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</si>
  <si>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</si>
  <si>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</si>
  <si>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</si>
  <si>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</si>
  <si>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</si>
  <si>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</si>
  <si>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</si>
  <si>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</si>
  <si>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</si>
  <si>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</si>
  <si>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</si>
  <si>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</si>
  <si>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</si>
  <si>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</si>
  <si>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</si>
  <si>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</si>
  <si>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</si>
  <si>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</si>
  <si>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</si>
  <si>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</si>
  <si>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</si>
  <si>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</si>
  <si>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</si>
  <si>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</si>
  <si>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</si>
  <si>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</si>
  <si>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</si>
  <si>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</si>
  <si>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</si>
  <si>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</si>
  <si>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</si>
  <si>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</si>
  <si>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</si>
  <si>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</si>
  <si>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</si>
  <si>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</si>
  <si>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</si>
  <si>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</si>
  <si>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</si>
  <si>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</si>
  <si>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</si>
  <si>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</si>
  <si>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</si>
  <si>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</si>
  <si>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</si>
  <si>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</si>
  <si>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</si>
  <si>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</si>
  <si>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</si>
  <si>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</si>
  <si>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</si>
  <si>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</si>
  <si>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</si>
  <si>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</si>
  <si>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</si>
  <si>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</si>
  <si>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</si>
  <si>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</si>
  <si>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</si>
  <si>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</si>
  <si>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</si>
  <si>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</si>
  <si>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</si>
  <si>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</si>
  <si>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</si>
  <si>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</si>
  <si>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</si>
  <si>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</si>
  <si>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</si>
  <si>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</si>
  <si>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</si>
  <si>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</si>
  <si>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</si>
  <si>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</si>
  <si>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</si>
  <si>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</si>
  <si>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</si>
  <si>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</si>
  <si>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</si>
  <si>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</si>
  <si>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</si>
  <si>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</si>
  <si>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</si>
  <si>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</si>
  <si>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</si>
  <si>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</si>
  <si>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</si>
  <si>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</si>
  <si>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</si>
  <si>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</si>
  <si>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</si>
  <si>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</si>
  <si>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</si>
  <si>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</si>
  <si>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</si>
  <si>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</si>
  <si>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</si>
  <si>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</si>
  <si>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</si>
  <si>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</si>
  <si>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</si>
  <si>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</si>
  <si>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</si>
  <si>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</si>
  <si>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</si>
  <si>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</si>
  <si>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</si>
  <si>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</si>
  <si>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</si>
  <si>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</si>
  <si>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</si>
  <si>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</si>
  <si>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</si>
  <si>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</si>
  <si>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</si>
  <si>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</si>
  <si>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</si>
  <si>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</si>
  <si>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</si>
  <si>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</si>
  <si>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</si>
  <si>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</si>
  <si>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</si>
  <si>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</si>
  <si>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</si>
  <si>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</si>
  <si>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</si>
  <si>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</si>
  <si>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</si>
  <si>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</si>
  <si>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</si>
  <si>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</si>
  <si>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</si>
  <si>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</si>
  <si>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</si>
  <si>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</si>
  <si>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</si>
  <si>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</si>
  <si>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</si>
  <si>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</si>
  <si>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</si>
  <si>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</si>
  <si>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</si>
  <si>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</si>
  <si>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</si>
  <si>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</si>
  <si>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</si>
  <si>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</si>
  <si>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</si>
  <si>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</si>
  <si>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</si>
  <si>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</si>
  <si>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</si>
  <si>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</si>
  <si>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</si>
  <si>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</si>
  <si>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</si>
  <si>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</si>
  <si>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</si>
  <si>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</si>
  <si>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</si>
  <si>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</si>
  <si>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</si>
  <si>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</si>
  <si>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</si>
  <si>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</si>
  <si>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</si>
  <si>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</si>
  <si>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</si>
  <si>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</si>
  <si>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</si>
  <si>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</si>
  <si>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</si>
  <si>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</si>
  <si>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</si>
  <si>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</si>
  <si>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</si>
  <si>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</si>
  <si>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</si>
  <si>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</si>
  <si>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</si>
  <si>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</si>
  <si>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</si>
  <si>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</si>
  <si>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</si>
  <si>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</si>
  <si>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</si>
  <si>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</si>
  <si>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</si>
  <si>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</si>
  <si>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</si>
  <si>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</si>
  <si>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</si>
  <si>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</si>
  <si>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</si>
  <si>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</si>
  <si>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</si>
  <si>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</si>
  <si>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</si>
  <si>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</si>
  <si>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</si>
  <si>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</si>
  <si>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</si>
  <si>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</si>
  <si>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</si>
  <si>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</si>
  <si>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</si>
  <si>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</si>
  <si>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</si>
  <si>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</si>
  <si>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</si>
  <si>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</si>
  <si>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</si>
  <si>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</si>
  <si>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</si>
  <si>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</si>
  <si>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</si>
  <si>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</si>
  <si>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</si>
  <si>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</si>
  <si>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</si>
  <si>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</si>
  <si>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</si>
  <si>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</si>
  <si>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</si>
  <si>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</si>
  <si>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</si>
  <si>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</si>
  <si>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</si>
  <si>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</si>
  <si>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</si>
  <si>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</si>
  <si>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</si>
  <si>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</si>
  <si>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</si>
  <si>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</si>
  <si>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</si>
  <si>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</si>
  <si>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</si>
  <si>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</si>
  <si>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</si>
  <si>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</si>
  <si>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</si>
  <si>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</si>
  <si>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</si>
  <si>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</si>
  <si>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</si>
  <si>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</si>
  <si>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</si>
  <si>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</si>
  <si>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</si>
  <si>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</si>
  <si>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</si>
  <si>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</si>
  <si>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</si>
  <si>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</si>
  <si>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</si>
  <si>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</si>
  <si>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</si>
  <si>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</si>
  <si>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</si>
  <si>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</si>
  <si>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</si>
  <si>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</si>
  <si>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</si>
  <si>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</si>
  <si>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</si>
  <si>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</si>
  <si>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</si>
  <si>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</si>
  <si>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</si>
  <si>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</si>
  <si>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</si>
  <si>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</si>
  <si>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</si>
  <si>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</si>
  <si>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</si>
  <si>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</si>
  <si>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</si>
  <si>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</si>
  <si>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</si>
  <si>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</si>
  <si>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</si>
  <si>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</si>
  <si>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</si>
  <si>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</si>
  <si>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</si>
  <si>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</si>
  <si>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</si>
  <si>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</si>
  <si>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</si>
  <si>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</si>
  <si>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</si>
  <si>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</si>
  <si>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</si>
  <si>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</si>
  <si>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</si>
  <si>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</si>
  <si>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</si>
  <si>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</si>
  <si>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</si>
  <si>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</si>
  <si>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</si>
  <si>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</si>
  <si>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</si>
  <si>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</si>
  <si>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</si>
  <si>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</si>
  <si>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</si>
  <si>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</si>
  <si>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</si>
  <si>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</si>
  <si>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</si>
  <si>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</si>
  <si>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</si>
  <si>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</si>
  <si>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</si>
  <si>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</si>
  <si>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</si>
  <si>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</si>
  <si>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</si>
  <si>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</si>
  <si>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</si>
  <si>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</si>
  <si>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</si>
  <si>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</si>
  <si>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</si>
  <si>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</si>
  <si>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</si>
  <si>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</si>
  <si>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</si>
  <si>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</si>
  <si>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</si>
  <si>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</si>
  <si>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</si>
  <si>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</si>
  <si>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</si>
  <si>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</si>
  <si>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</si>
  <si>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</si>
  <si>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</si>
  <si>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</si>
  <si>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</si>
  <si>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</si>
  <si>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</si>
  <si>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</si>
  <si>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</si>
  <si>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</si>
  <si>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</si>
  <si>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</si>
  <si>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</si>
  <si>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</si>
  <si>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</si>
  <si>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</si>
  <si>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</si>
  <si>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</si>
  <si>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</si>
  <si>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</si>
  <si>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</si>
  <si>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</si>
  <si>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</si>
  <si>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</si>
  <si>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</si>
  <si>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</si>
  <si>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</si>
  <si>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</si>
  <si>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</si>
  <si>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</si>
  <si>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</si>
  <si>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</si>
  <si>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</si>
  <si>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</si>
  <si>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</si>
  <si>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</si>
  <si>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</si>
  <si>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</si>
  <si>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</si>
  <si>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</si>
  <si>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</si>
  <si>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</si>
  <si>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</si>
  <si>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</si>
  <si>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</si>
  <si>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</si>
  <si>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</si>
  <si>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</si>
  <si>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</si>
  <si>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</si>
  <si>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</si>
  <si>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</si>
  <si>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</si>
  <si>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</si>
  <si>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</si>
  <si>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</si>
  <si>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</si>
  <si>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</si>
  <si>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</si>
  <si>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</si>
  <si>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</si>
  <si>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</si>
  <si>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</si>
  <si>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</si>
  <si>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</si>
  <si>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</si>
  <si>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</si>
  <si>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</si>
  <si>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</si>
  <si>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</si>
  <si>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</si>
  <si>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</si>
  <si>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</si>
  <si>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</si>
  <si>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</si>
  <si>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</si>
  <si>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</si>
  <si>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</si>
  <si>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</si>
  <si>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</si>
  <si>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</si>
  <si>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</si>
  <si>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</si>
  <si>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</si>
  <si>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</si>
  <si>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</si>
  <si>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</si>
  <si>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</si>
  <si>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</si>
  <si>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</si>
  <si>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</si>
  <si>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</si>
  <si>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</si>
  <si>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</si>
  <si>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</si>
  <si>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</si>
  <si>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</si>
  <si>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</si>
  <si>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</si>
  <si>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</si>
  <si>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</si>
  <si>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</si>
  <si>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</si>
  <si>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</si>
  <si>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</si>
  <si>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</si>
  <si>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</si>
  <si>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</si>
  <si>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</si>
  <si>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</si>
  <si>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</si>
  <si>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</si>
  <si>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</si>
  <si>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</si>
  <si>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</si>
  <si>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</si>
  <si>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</si>
  <si>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</si>
  <si>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</si>
  <si>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</si>
  <si>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</si>
  <si>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</si>
  <si>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</si>
  <si>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</si>
  <si>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</si>
  <si>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</si>
  <si>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</si>
  <si>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</si>
  <si>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</si>
  <si>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</si>
  <si>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</si>
  <si>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</si>
  <si>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</si>
  <si>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</si>
  <si>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</si>
  <si>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</si>
  <si>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</si>
  <si>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</si>
  <si>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</si>
  <si>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</si>
  <si>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</si>
  <si>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</si>
  <si>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</si>
  <si>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</si>
  <si>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</si>
  <si>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</si>
  <si>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</si>
  <si>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</si>
  <si>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</si>
  <si>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</si>
  <si>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</si>
  <si>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</si>
  <si>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</si>
  <si>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</si>
  <si>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</si>
  <si>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</si>
  <si>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</si>
  <si>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</si>
  <si>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</si>
  <si>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</si>
  <si>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</si>
  <si>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</si>
  <si>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</si>
  <si>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</si>
  <si>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</si>
  <si>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</si>
  <si>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</si>
  <si>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</si>
  <si>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</si>
  <si>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</si>
  <si>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</si>
  <si>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</si>
  <si>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</si>
  <si>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</si>
  <si>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</si>
  <si>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</si>
  <si>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</si>
  <si>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</si>
  <si>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</si>
  <si>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</si>
  <si>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</si>
  <si>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</si>
  <si>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</si>
  <si>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</si>
  <si>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</si>
  <si>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</si>
  <si>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</si>
  <si>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</si>
  <si>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</si>
  <si>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</si>
  <si>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</si>
  <si>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</si>
  <si>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</si>
  <si>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</si>
  <si>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</si>
  <si>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</si>
  <si>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</si>
  <si>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</si>
  <si>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</si>
  <si>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</si>
  <si>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</si>
  <si>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</si>
  <si>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</si>
  <si>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</si>
  <si>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</si>
  <si>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</si>
  <si>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</si>
  <si>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</si>
  <si>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</si>
  <si>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</si>
  <si>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</si>
  <si>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</si>
  <si>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</si>
  <si>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</si>
  <si>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</si>
  <si>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</si>
  <si>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</si>
  <si>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</si>
  <si>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</si>
  <si>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</si>
  <si>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</si>
  <si>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</si>
  <si>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</si>
  <si>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</si>
  <si>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</si>
  <si>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</si>
  <si>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</si>
  <si>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</si>
  <si>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</si>
  <si>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</si>
  <si>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</si>
  <si>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</si>
  <si>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</si>
  <si>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</si>
  <si>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</si>
  <si>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</si>
  <si>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</si>
  <si>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</si>
  <si>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</si>
  <si>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</si>
  <si>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</si>
  <si>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</si>
  <si>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</si>
  <si>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</si>
  <si>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</si>
  <si>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</si>
  <si>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</si>
  <si>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</si>
  <si>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</si>
  <si>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</si>
  <si>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</si>
  <si>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</si>
  <si>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</si>
  <si>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</si>
  <si>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</si>
  <si>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</si>
  <si>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</si>
  <si>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</si>
  <si>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</si>
  <si>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</si>
  <si>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</si>
  <si>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</si>
  <si>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</si>
  <si>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</si>
  <si>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</si>
  <si>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</si>
  <si>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</si>
  <si>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</si>
  <si>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</si>
  <si>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</si>
  <si>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</si>
  <si>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</si>
  <si>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</si>
  <si>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</si>
  <si>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</si>
  <si>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</si>
  <si>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</si>
  <si>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</si>
  <si>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</si>
  <si>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</si>
  <si>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</si>
  <si>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</si>
  <si>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</si>
  <si>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</si>
  <si>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</si>
  <si>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</si>
  <si>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</si>
  <si>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</si>
  <si>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</si>
  <si>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</si>
  <si>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</si>
  <si>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</si>
  <si>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</si>
  <si>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</si>
  <si>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</si>
  <si>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</si>
  <si>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</si>
  <si>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</si>
  <si>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</si>
  <si>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</si>
  <si>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</si>
  <si>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</si>
  <si>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</si>
  <si>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</si>
  <si>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</si>
  <si>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</si>
  <si>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</si>
  <si>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</si>
  <si>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</si>
  <si>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</si>
  <si>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</si>
  <si>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</si>
  <si>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</si>
  <si>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</si>
  <si>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</si>
  <si>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</si>
  <si>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</si>
  <si>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</si>
  <si>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</si>
  <si>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</si>
  <si>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</si>
  <si>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</si>
  <si>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</si>
  <si>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</si>
  <si>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</si>
  <si>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</si>
  <si>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</si>
  <si>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</si>
  <si>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</si>
  <si>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</si>
  <si>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</si>
  <si>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</si>
  <si>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</si>
  <si>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</si>
  <si>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</si>
  <si>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</si>
  <si>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</si>
  <si>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</si>
  <si>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</si>
  <si>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</si>
  <si>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</si>
  <si>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</si>
  <si>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</si>
  <si>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</si>
  <si>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</si>
  <si>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</si>
  <si>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</si>
  <si>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</si>
  <si>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</si>
  <si>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</si>
  <si>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</si>
  <si>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</si>
  <si>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</si>
  <si>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</si>
  <si>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</si>
  <si>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</si>
  <si>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</si>
  <si>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</si>
  <si>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</si>
  <si>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</si>
  <si>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</si>
  <si>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</si>
  <si>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</si>
  <si>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</si>
  <si>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</si>
  <si>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</si>
  <si>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</si>
  <si>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</si>
  <si>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</si>
  <si>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</si>
  <si>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</si>
  <si>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</si>
  <si>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</si>
  <si>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</si>
  <si>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</si>
  <si>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</si>
  <si>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</si>
  <si>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</si>
  <si>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</si>
  <si>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</si>
  <si>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</si>
  <si>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</si>
  <si>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</si>
  <si>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</si>
  <si>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</si>
  <si>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</si>
  <si>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</si>
  <si>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</si>
  <si>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</si>
  <si>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</si>
  <si>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</si>
  <si>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</si>
  <si>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</si>
  <si>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</si>
  <si>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</si>
  <si>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</si>
  <si>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</si>
  <si>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</si>
  <si>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</si>
  <si>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</si>
  <si>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</si>
  <si>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</si>
  <si>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</si>
  <si>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</si>
  <si>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</si>
  <si>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</si>
  <si>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</si>
  <si>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</si>
  <si>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</si>
  <si>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</si>
  <si>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</si>
  <si>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</si>
  <si>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</si>
  <si>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</si>
  <si>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</si>
  <si>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</si>
  <si>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</si>
  <si>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</si>
  <si>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</si>
  <si>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</si>
  <si>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</si>
  <si>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</si>
  <si>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</si>
  <si>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</si>
  <si>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</si>
  <si>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</si>
  <si>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</si>
  <si>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</si>
  <si>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</si>
  <si>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</si>
  <si>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</si>
  <si>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</si>
  <si>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</si>
  <si>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</si>
  <si>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</si>
  <si>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</si>
  <si>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</si>
  <si>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</si>
  <si>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</si>
  <si>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</si>
  <si>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</si>
  <si>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</si>
  <si>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</si>
  <si>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</si>
  <si>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</si>
  <si>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</si>
  <si>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</si>
  <si>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</si>
  <si>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</si>
  <si>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</si>
  <si>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</si>
  <si>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</si>
  <si>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</si>
  <si>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</si>
  <si>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</si>
  <si>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</si>
  <si>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</si>
  <si>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</si>
  <si>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</si>
  <si>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</si>
  <si>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</si>
  <si>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</si>
  <si>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</si>
  <si>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</si>
  <si>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</si>
  <si>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</si>
  <si>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</si>
  <si>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</si>
  <si>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</si>
  <si>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</si>
  <si>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</si>
  <si>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</si>
  <si>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</si>
  <si>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</si>
  <si>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</si>
  <si>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</si>
  <si>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</si>
  <si>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</si>
  <si>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</si>
  <si>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</si>
  <si>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</si>
  <si>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</si>
  <si>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</si>
  <si>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</si>
  <si>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</si>
  <si>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</si>
  <si>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</si>
  <si>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</si>
  <si>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</si>
  <si>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</si>
  <si>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</si>
  <si>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</si>
  <si>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</si>
  <si>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</si>
  <si>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</si>
  <si>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</si>
  <si>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</si>
  <si>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</si>
  <si>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</si>
  <si>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</si>
  <si>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</si>
  <si>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</si>
  <si>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</si>
  <si>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</si>
  <si>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</si>
  <si>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</si>
  <si>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</si>
  <si>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</si>
  <si>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</si>
  <si>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</si>
  <si>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</si>
  <si>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</si>
  <si>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</si>
  <si>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</si>
  <si>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</si>
  <si>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</si>
  <si>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</si>
  <si>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</si>
  <si>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</si>
  <si>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</si>
  <si>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</si>
  <si>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</si>
  <si>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</si>
  <si>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</si>
  <si>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</si>
  <si>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</si>
  <si>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</si>
  <si>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</si>
  <si>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</si>
  <si>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</si>
  <si>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</si>
  <si>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</si>
  <si>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</si>
  <si>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</si>
  <si>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</si>
  <si>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</si>
  <si>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</si>
  <si>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</si>
  <si>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</si>
  <si>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</si>
  <si>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</si>
  <si>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</si>
  <si>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</si>
  <si>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</si>
  <si>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</si>
  <si>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</si>
  <si>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</si>
  <si>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</si>
  <si>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</si>
  <si>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</si>
  <si>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</si>
  <si>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</si>
  <si>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</si>
  <si>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</si>
  <si>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</si>
  <si>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</si>
  <si>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</si>
  <si>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</si>
  <si>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</si>
  <si>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</si>
  <si>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</si>
  <si>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</si>
  <si>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</si>
  <si>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</si>
  <si>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</si>
  <si>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</si>
  <si>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</si>
  <si>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</si>
  <si>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</si>
  <si>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</si>
  <si>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</si>
  <si>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</si>
  <si>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</si>
  <si>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</si>
  <si>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</si>
  <si>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</si>
  <si>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</si>
  <si>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</si>
  <si>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</si>
  <si>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</si>
  <si>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</si>
  <si>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</si>
  <si>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</si>
  <si>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</si>
  <si>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</si>
  <si>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</si>
  <si>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</si>
  <si>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</si>
  <si>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</si>
  <si>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</si>
  <si>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</si>
  <si>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</si>
  <si>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</si>
  <si>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</si>
  <si>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</si>
  <si>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</si>
  <si>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</si>
  <si>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</si>
  <si>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</si>
  <si>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</si>
  <si>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</si>
  <si>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</si>
  <si>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</si>
  <si>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</si>
  <si>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</si>
  <si>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</si>
  <si>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</si>
  <si>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</si>
  <si>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</si>
  <si>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</si>
  <si>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</si>
  <si>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</si>
  <si>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</si>
  <si>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</si>
  <si>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</si>
  <si>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</si>
  <si>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</si>
  <si>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</si>
  <si>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</si>
  <si>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</si>
  <si>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</si>
  <si>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</si>
  <si>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</si>
  <si>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</si>
  <si>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</si>
  <si>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</si>
  <si>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</si>
  <si>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</si>
  <si>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</si>
  <si>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</si>
  <si>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</si>
  <si>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</si>
  <si>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</si>
  <si>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</si>
  <si>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</si>
  <si>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</si>
  <si>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</si>
  <si>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</si>
  <si>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</si>
  <si>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</si>
  <si>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</si>
  <si>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</si>
  <si>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</si>
  <si>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</si>
  <si>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</si>
  <si>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</si>
  <si>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</si>
  <si>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</si>
  <si>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</si>
  <si>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</si>
  <si>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</si>
  <si>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</si>
  <si>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</si>
  <si>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</si>
  <si>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</si>
  <si>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</si>
  <si>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</si>
  <si>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</si>
  <si>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</si>
  <si>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</si>
  <si>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</si>
  <si>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</si>
  <si>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</si>
  <si>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</si>
  <si>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</si>
  <si>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</si>
  <si>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</si>
  <si>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</si>
  <si>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</si>
  <si>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</si>
  <si>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</si>
  <si>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</si>
  <si>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</si>
  <si>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</si>
  <si>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</si>
  <si>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</si>
  <si>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</si>
  <si>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</si>
  <si>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</si>
  <si>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</si>
  <si>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</si>
  <si>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</si>
  <si>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</si>
  <si>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</si>
  <si>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</si>
  <si>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</si>
  <si>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</si>
  <si>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</si>
  <si>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</si>
  <si>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</si>
  <si>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</si>
  <si>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</si>
  <si>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</si>
  <si>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</si>
  <si>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</si>
  <si>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</si>
  <si>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</si>
  <si>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</si>
  <si>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</si>
  <si>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</si>
  <si>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</si>
  <si>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</si>
  <si>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</si>
  <si>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</si>
  <si>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</si>
  <si>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</si>
  <si>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</si>
  <si>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</si>
  <si>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</si>
  <si>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</si>
  <si>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</si>
  <si>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</si>
  <si>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</si>
  <si>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</si>
  <si>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</si>
  <si>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</si>
  <si>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</si>
  <si>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</si>
  <si>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</si>
  <si>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</si>
  <si>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</si>
  <si>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</si>
  <si>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</si>
  <si>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</si>
  <si>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</si>
  <si>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</si>
  <si>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</si>
  <si>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</si>
  <si>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</si>
  <si>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</si>
  <si>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</si>
  <si>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</si>
  <si>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</si>
  <si>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</si>
  <si>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</si>
  <si>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</si>
  <si>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</si>
  <si>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</si>
  <si>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</si>
  <si>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</si>
  <si>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</si>
  <si>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</si>
  <si>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</si>
  <si>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</si>
  <si>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</si>
  <si>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</si>
  <si>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</si>
  <si>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</si>
  <si>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</si>
  <si>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</si>
  <si>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</si>
  <si>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</si>
  <si>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</si>
  <si>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</si>
  <si>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</si>
  <si>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</si>
  <si>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</si>
  <si>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</si>
  <si>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</si>
  <si>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</si>
  <si>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</si>
  <si>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</si>
  <si>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</si>
  <si>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</si>
  <si>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</si>
  <si>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</si>
  <si>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</si>
  <si>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</si>
  <si>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</si>
  <si>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</si>
  <si>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</si>
  <si>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</si>
  <si>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</si>
  <si>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</si>
  <si>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</si>
  <si>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</si>
  <si>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</si>
  <si>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</si>
  <si>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</si>
  <si>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</si>
  <si>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</si>
  <si>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</si>
  <si>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</si>
  <si>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</si>
  <si>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</si>
  <si>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</si>
  <si>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</si>
  <si>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</si>
  <si>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</si>
  <si>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</si>
  <si>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</si>
  <si>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</si>
  <si>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</si>
  <si>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</si>
  <si>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</si>
  <si>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</si>
  <si>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</si>
  <si>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</si>
  <si>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</si>
  <si>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</si>
  <si>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</si>
  <si>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</si>
  <si>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</si>
  <si>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</si>
  <si>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</si>
  <si>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</si>
  <si>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</si>
  <si>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</si>
  <si>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</si>
  <si>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</si>
  <si>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</si>
  <si>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</si>
  <si>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</si>
  <si>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</si>
  <si>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</si>
  <si>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</si>
  <si>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</si>
  <si>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</si>
  <si>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</si>
  <si>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</si>
  <si>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</si>
  <si>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</si>
  <si>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</si>
  <si>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</si>
  <si>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</si>
  <si>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</si>
  <si>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</si>
  <si>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</si>
  <si>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</si>
  <si>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</si>
  <si>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</si>
  <si>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</si>
  <si>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</si>
  <si>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</si>
  <si>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</si>
  <si>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</si>
  <si>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</si>
  <si>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</si>
  <si>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</si>
  <si>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</si>
  <si>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</si>
  <si>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</si>
  <si>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</si>
  <si>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</si>
  <si>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</si>
  <si>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</si>
  <si>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</si>
  <si>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</si>
  <si>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</si>
  <si>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</si>
  <si>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</si>
  <si>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</si>
  <si>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</si>
  <si>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</si>
  <si>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</si>
  <si>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</si>
  <si>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</si>
  <si>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</si>
  <si>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</si>
  <si>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</si>
  <si>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</si>
  <si>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</si>
  <si>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</si>
  <si>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</si>
  <si>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</si>
  <si>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</si>
  <si>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</si>
  <si>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</si>
  <si>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</si>
  <si>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</si>
  <si>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</si>
  <si>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</si>
  <si>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</si>
  <si>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</si>
  <si>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</si>
  <si>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</si>
  <si>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</si>
  <si>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</si>
  <si>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</si>
  <si>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</si>
  <si>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</si>
  <si>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</si>
  <si>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</si>
  <si>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</si>
  <si>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</si>
  <si>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</si>
  <si>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</si>
  <si>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</si>
  <si>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</si>
  <si>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</si>
  <si>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</si>
  <si>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</si>
  <si>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</si>
  <si>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</si>
  <si>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</si>
  <si>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</si>
  <si>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</si>
  <si>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</si>
  <si>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</si>
  <si>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</si>
  <si>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</si>
  <si>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</si>
  <si>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</si>
  <si>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</si>
  <si>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</si>
  <si>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</si>
  <si>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</si>
  <si>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</si>
  <si>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</si>
  <si>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</si>
  <si>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</si>
  <si>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</si>
  <si>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</si>
  <si>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</si>
  <si>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</si>
  <si>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</si>
  <si>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</si>
  <si>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</si>
  <si>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</si>
  <si>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</si>
  <si>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</si>
  <si>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</si>
  <si>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</si>
  <si>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</si>
  <si>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</si>
  <si>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</si>
  <si>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</si>
  <si>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</si>
  <si>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</si>
  <si>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</si>
  <si>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</si>
  <si>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</si>
  <si>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</si>
  <si>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</si>
  <si>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</si>
  <si>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</si>
  <si>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</si>
  <si>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</si>
  <si>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</si>
  <si>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</si>
  <si>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</si>
  <si>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</si>
  <si>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</si>
  <si>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</si>
  <si>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</si>
  <si>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</si>
  <si>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</si>
  <si>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</si>
  <si>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</si>
  <si>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</si>
  <si>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</si>
  <si>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</si>
  <si>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</si>
  <si>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</si>
  <si>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</si>
  <si>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</si>
  <si>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</si>
  <si>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</si>
  <si>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</si>
  <si>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</si>
  <si>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</si>
  <si>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</si>
  <si>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</si>
  <si>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</si>
  <si>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</si>
  <si>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</si>
  <si>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</si>
  <si>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</si>
  <si>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</si>
  <si>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</si>
  <si>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</si>
  <si>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</si>
  <si>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</si>
  <si>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</si>
  <si>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</si>
  <si>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</si>
  <si>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</si>
  <si>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</si>
  <si>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</si>
  <si>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</si>
  <si>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</si>
  <si>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</si>
  <si>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</si>
  <si>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</si>
  <si>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</si>
  <si>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</si>
  <si>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</si>
  <si>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</si>
  <si>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</si>
  <si>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</si>
  <si>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</si>
  <si>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</si>
  <si>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</si>
  <si>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</si>
  <si>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</si>
  <si>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</si>
  <si>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</si>
  <si>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</si>
  <si>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</si>
  <si>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</si>
  <si>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</si>
  <si>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</si>
  <si>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</si>
  <si>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</si>
  <si>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</si>
  <si>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</si>
  <si>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</si>
  <si>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</si>
  <si>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</si>
  <si>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</si>
  <si>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</si>
  <si>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</si>
  <si>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</si>
  <si>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</si>
  <si>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</si>
  <si>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</si>
  <si>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</si>
  <si>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</si>
  <si>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</si>
  <si>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</si>
  <si>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</si>
  <si>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</si>
  <si>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</si>
  <si>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</si>
  <si>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</si>
  <si>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</si>
  <si>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</si>
  <si>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</si>
  <si>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</si>
  <si>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</si>
  <si>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</si>
  <si>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</si>
  <si>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</si>
  <si>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</si>
  <si>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</si>
  <si>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</si>
  <si>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</si>
  <si>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</si>
  <si>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</si>
  <si>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</si>
  <si>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</si>
  <si>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</si>
  <si>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</si>
  <si>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</si>
  <si>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</si>
  <si>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</si>
  <si>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</si>
  <si>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</si>
  <si>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</si>
  <si>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</si>
  <si>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</si>
  <si>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</si>
  <si>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</si>
  <si>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</si>
  <si>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</si>
  <si>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</si>
  <si>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</si>
  <si>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</si>
  <si>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</si>
  <si>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</si>
  <si>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</si>
  <si>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</si>
  <si>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</si>
  <si>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</si>
  <si>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</si>
  <si>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</si>
  <si>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</si>
  <si>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</si>
  <si>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</si>
  <si>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</si>
  <si>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</si>
  <si>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</si>
  <si>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</si>
  <si>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</si>
  <si>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</si>
  <si>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</si>
  <si>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</si>
  <si>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</si>
  <si>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</si>
  <si>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</si>
  <si>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</si>
  <si>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</si>
  <si>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</si>
  <si>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</si>
  <si>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</si>
  <si>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</si>
  <si>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</si>
  <si>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</si>
  <si>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</si>
  <si>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</si>
  <si>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</si>
  <si>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</si>
  <si>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</si>
  <si>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</si>
  <si>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</si>
  <si>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</si>
  <si>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</si>
  <si>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</si>
  <si>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</si>
  <si>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</si>
  <si>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</si>
  <si>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</si>
  <si>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</si>
  <si>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</si>
  <si>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</si>
  <si>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</si>
  <si>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</si>
  <si>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</si>
  <si>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</si>
  <si>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</si>
  <si>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</si>
  <si>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</si>
  <si>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</si>
  <si>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</si>
  <si>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</si>
  <si>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</si>
  <si>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</si>
  <si>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</si>
  <si>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</si>
  <si>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</si>
  <si>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</si>
  <si>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</si>
  <si>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</si>
  <si>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</si>
  <si>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</si>
  <si>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</si>
  <si>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</si>
  <si>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</si>
  <si>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</si>
  <si>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</si>
  <si>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</si>
  <si>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</si>
  <si>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</si>
  <si>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</si>
  <si>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</si>
  <si>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</si>
  <si>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</si>
  <si>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</si>
  <si>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</si>
  <si>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</si>
  <si>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</si>
  <si>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</si>
  <si>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</si>
  <si>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</si>
  <si>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</si>
  <si>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</si>
  <si>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</si>
  <si>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</si>
  <si>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</si>
  <si>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</si>
  <si>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</si>
  <si>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</si>
  <si>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</si>
  <si>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</si>
  <si>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</si>
  <si>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</si>
  <si>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</si>
  <si>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</si>
  <si>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</si>
  <si>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</si>
  <si>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</si>
  <si>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</si>
  <si>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</si>
  <si>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</si>
  <si>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</si>
  <si>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</si>
  <si>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</si>
  <si>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</si>
  <si>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</si>
  <si>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</si>
  <si>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</si>
  <si>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</si>
  <si>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</si>
  <si>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</si>
  <si>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</si>
  <si>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</si>
  <si>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</si>
  <si>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</si>
  <si>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</si>
  <si>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</si>
  <si>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</si>
  <si>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</si>
  <si>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</si>
  <si>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</si>
  <si>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</si>
  <si>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</si>
  <si>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</si>
  <si>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</si>
  <si>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</si>
  <si>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</si>
  <si>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</si>
  <si>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</si>
  <si>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</si>
  <si>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</si>
  <si>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</si>
  <si>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</si>
  <si>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</si>
  <si>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</si>
  <si>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</si>
  <si>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</si>
  <si>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</si>
  <si>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</si>
  <si>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</si>
  <si>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</si>
  <si>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</si>
  <si>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</si>
  <si>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</si>
  <si>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</si>
  <si>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</si>
  <si>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</si>
  <si>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</si>
  <si>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</si>
  <si>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</si>
  <si>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</si>
  <si>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</si>
  <si>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</si>
  <si>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</si>
  <si>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</si>
  <si>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</si>
  <si>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</si>
  <si>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</si>
  <si>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</si>
  <si>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</si>
  <si>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</si>
  <si>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</si>
  <si>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</si>
  <si>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</si>
  <si>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</si>
  <si>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</si>
  <si>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</si>
  <si>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</si>
  <si>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</si>
  <si>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</si>
  <si>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</si>
  <si>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</si>
  <si>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</si>
  <si>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</si>
  <si>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</si>
  <si>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</si>
  <si>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</si>
  <si>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</si>
  <si>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</si>
  <si>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</si>
  <si>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</si>
  <si>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</si>
  <si>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</si>
  <si>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</si>
  <si>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</si>
  <si>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</si>
  <si>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</si>
  <si>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</si>
  <si>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</si>
  <si>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</si>
  <si>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</si>
  <si>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</si>
  <si>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</si>
  <si>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</si>
  <si>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</si>
  <si>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</si>
  <si>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</si>
  <si>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</si>
  <si>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</si>
  <si>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</si>
  <si>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</si>
  <si>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</si>
  <si>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</si>
  <si>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</si>
  <si>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</si>
  <si>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</si>
  <si>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</si>
  <si>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</si>
  <si>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</si>
  <si>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</si>
  <si>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</si>
  <si>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</si>
  <si>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</si>
  <si>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</si>
  <si>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</si>
  <si>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</si>
  <si>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</si>
  <si>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</si>
  <si>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</si>
  <si>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</si>
  <si>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</si>
  <si>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</si>
  <si>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</si>
  <si>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</si>
  <si>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</si>
  <si>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</si>
  <si>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</si>
  <si>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</si>
  <si>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</si>
  <si>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</si>
  <si>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NVE Corporation</t>
  </si>
  <si>
    <t>NVE Compliance Dept.</t>
  </si>
  <si>
    <t>compliance@nve.com</t>
  </si>
  <si>
    <t>952-829-9217</t>
  </si>
  <si>
    <t>Daniel A. Baker</t>
  </si>
  <si>
    <t>President &amp; CEO</t>
  </si>
  <si>
    <t>100%</t>
  </si>
  <si>
    <t>ALL NVE Products</t>
  </si>
  <si>
    <t>Isolators and Sensors</t>
  </si>
  <si>
    <t>Fairless Hills, Pennsylvania</t>
  </si>
  <si>
    <t/>
  </si>
  <si>
    <t>Warwick, Rhode Island</t>
  </si>
  <si>
    <t>Pforzheim, Baden-Württemberg</t>
  </si>
  <si>
    <t>Fuchu, Tokyo</t>
  </si>
  <si>
    <t>Almalyk, Toshkent</t>
  </si>
  <si>
    <t>Nova Lima, Minas Gerais</t>
  </si>
  <si>
    <t>Mendrisio, Ticino</t>
  </si>
  <si>
    <t>Bando, Ibaraki, Japan</t>
  </si>
  <si>
    <t>Brampton, Ontario</t>
  </si>
  <si>
    <t>Salt Lake City, Utah</t>
  </si>
  <si>
    <t>Tamura, Fukushima</t>
  </si>
  <si>
    <t>Hamburg, Hamburg</t>
  </si>
  <si>
    <t>Quezon City, Rizal</t>
  </si>
  <si>
    <t>Skelleftehamn, Västerbottens län [SE-24]</t>
  </si>
  <si>
    <t>Montréal, Quebec</t>
  </si>
  <si>
    <t>Arezzo, Toscana</t>
  </si>
  <si>
    <t>Chiyoda, Tokyo</t>
  </si>
  <si>
    <t>Manaus, Amazonas</t>
  </si>
  <si>
    <t>Kosaka, Akita</t>
  </si>
  <si>
    <t>Gimpo, Gyeonggi-do</t>
  </si>
  <si>
    <t>Honjo, Saitama</t>
  </si>
  <si>
    <t>Kazuno, Akita</t>
  </si>
  <si>
    <t>Okayama, Okayama</t>
  </si>
  <si>
    <t>Kaohsiung City, Kaohsiung</t>
  </si>
  <si>
    <t>Bomba Mbili, Geita</t>
  </si>
  <si>
    <t>Medellín, Antioquia</t>
  </si>
  <si>
    <t>Gold Corporation - The Perth Mint</t>
  </si>
  <si>
    <t>Newburn, Western Australia</t>
  </si>
  <si>
    <t>Hanau, Hessen</t>
  </si>
  <si>
    <t>Fanling, Hong Kong SAR</t>
  </si>
  <si>
    <t>Hohhot, Nei Mongol Zizhiqu</t>
  </si>
  <si>
    <t>Soka, Saitama</t>
  </si>
  <si>
    <t>Kuyumcukent, İstanbul</t>
  </si>
  <si>
    <t>Osaka, Osaka</t>
  </si>
  <si>
    <t>Guixi City, Jiangxi Sheng</t>
  </si>
  <si>
    <t>JX Advanced Metals Corporation</t>
  </si>
  <si>
    <t>Ōita, Ôita</t>
  </si>
  <si>
    <t>Ust-Kamenogorsk, Qaraghandy oblysy</t>
  </si>
  <si>
    <t>Magna, Utah</t>
  </si>
  <si>
    <t>Lubin, Dolnośląskie</t>
  </si>
  <si>
    <t>Sayama, Saitama</t>
  </si>
  <si>
    <t>Gangnam, Seoul-teukbyeolsi</t>
  </si>
  <si>
    <t>Onsan-eup, Ulsan-gwangyeoksi</t>
  </si>
  <si>
    <t>Seo-gu, Incheon-gwangyeoksi</t>
  </si>
  <si>
    <t>Buffalo, New York</t>
  </si>
  <si>
    <t>Iruma, Saitama</t>
  </si>
  <si>
    <t>Kempton Park, Gauteng</t>
  </si>
  <si>
    <t>Kwai Chung, Hong Kong SAR</t>
  </si>
  <si>
    <t>Singapore, South West</t>
  </si>
  <si>
    <t>Suzhou Industrial Park, Jiangsu Sheng</t>
  </si>
  <si>
    <t>Marin, Neuchâtel</t>
  </si>
  <si>
    <t>North Attleboro, Massachusetts</t>
  </si>
  <si>
    <t>Torreon, Coahuila de Zaragoza</t>
  </si>
  <si>
    <t>Tokyo, Tokyo</t>
  </si>
  <si>
    <t>Takehara, Hiroshima</t>
  </si>
  <si>
    <t>Geneva, Genève</t>
  </si>
  <si>
    <t>Mewat, Haryāna</t>
  </si>
  <si>
    <t>Bahçelievler, İstanbul</t>
  </si>
  <si>
    <t>Navoi, Navoiy</t>
  </si>
  <si>
    <t>Pyeongtaek-si, Gyeonggi-do</t>
  </si>
  <si>
    <t>Noda, Chiba</t>
  </si>
  <si>
    <t>Nara-shi, Nara</t>
  </si>
  <si>
    <t>Mejillones, Antofagasta</t>
  </si>
  <si>
    <t>Jakarta, Jakarta Raya</t>
  </si>
  <si>
    <t>La Chaux-de-Fonds, Neuchâtel</t>
  </si>
  <si>
    <t>Germiston, Gauteng</t>
  </si>
  <si>
    <t>Moerdijk, Noord-Brabant</t>
  </si>
  <si>
    <t>Ottawa, Ontario</t>
  </si>
  <si>
    <t>Vestec, Praha-západ</t>
  </si>
  <si>
    <t>Madrid, Madrid, Comunidad de</t>
  </si>
  <si>
    <t>Laizhou, Shandong Sheng</t>
  </si>
  <si>
    <t>Zhaoyuan, Shandong Sheng</t>
  </si>
  <si>
    <t>Chengdu, Sichuan Sheng</t>
  </si>
  <si>
    <t>Tainan City, Tainan</t>
  </si>
  <si>
    <t>Saijo, Wehime</t>
  </si>
  <si>
    <t>Gunsan-si, Jeollabuk-do</t>
  </si>
  <si>
    <t>Capolona, Toscana</t>
  </si>
  <si>
    <t>Hiratsuka, Kanagawa</t>
  </si>
  <si>
    <t>Kuki, Saitama</t>
  </si>
  <si>
    <t>Astana, Almaty</t>
  </si>
  <si>
    <t>Hoboken, Antwerpen</t>
  </si>
  <si>
    <t>Alden, New York</t>
  </si>
  <si>
    <t>Balerna, Ticino</t>
  </si>
  <si>
    <t>Pforzeim, Baden-Wurttemberg</t>
  </si>
  <si>
    <t>Konan, Kochi</t>
  </si>
  <si>
    <t>Sagamihara, Kanagawa</t>
  </si>
  <si>
    <t>Sanmenxia, Henan Sheng</t>
  </si>
  <si>
    <t>Zijin Mining Group Gold Smelting Co. Ltd.</t>
  </si>
  <si>
    <t>Shanghang, Fujian Sheng</t>
  </si>
  <si>
    <t>Platinum</t>
  </si>
  <si>
    <t>CID004603</t>
  </si>
  <si>
    <t>Impala Platinum - Base Metal Refinery (BMR)</t>
  </si>
  <si>
    <t>CID004717</t>
  </si>
  <si>
    <t>São João del Rei, Minas Gerais</t>
  </si>
  <si>
    <t>Lincolnton, North Carolina</t>
  </si>
  <si>
    <t>Jiangmen, Guangdong Sheng</t>
  </si>
  <si>
    <t>Zhuzhou, Hunan Sheng</t>
  </si>
  <si>
    <t>Aizuwakamatsu, Fukushima</t>
  </si>
  <si>
    <t>Boyertown, Pennsylvania</t>
  </si>
  <si>
    <t>Yingde, Guangdong Sheng</t>
  </si>
  <si>
    <t>Hengyang, Hunan Sheng</t>
  </si>
  <si>
    <t>Fengxin, Jiangxi Sheng</t>
  </si>
  <si>
    <t>Yi Chun City, Jiangxi Sheng</t>
  </si>
  <si>
    <t>Jiujiang, Jiangxi Sheng</t>
  </si>
  <si>
    <t>Matamoros, Tamaulipas</t>
  </si>
  <si>
    <t>Newton, Massachusetts</t>
  </si>
  <si>
    <t>District Raigad, Mahārāshtra</t>
  </si>
  <si>
    <t>Presidente Figueiredo, Amazonas</t>
  </si>
  <si>
    <t>Omuta, Fukuoka</t>
  </si>
  <si>
    <t>Shizuishan City, Ningxia Huizi Zizhiqu</t>
  </si>
  <si>
    <t>Sillamäe, Ida-Virumaa</t>
  </si>
  <si>
    <t>São João del Rei, Minas gerais</t>
  </si>
  <si>
    <t>Yancheng City, Jiangsu Sheng</t>
  </si>
  <si>
    <t>Harima, Hyogo</t>
  </si>
  <si>
    <t>Map Ta Phut, Rayong</t>
  </si>
  <si>
    <t>Goslar, Niedersachsen</t>
  </si>
  <si>
    <t>Mito, Ibaraki</t>
  </si>
  <si>
    <t>Laufenburg, Baden-Württemberg</t>
  </si>
  <si>
    <t>Croydon, Pennsylvania</t>
  </si>
  <si>
    <t>Altoona, Pennsylvania</t>
  </si>
  <si>
    <t>Beerse, Antwerpen</t>
  </si>
  <si>
    <t>Berango, Bizkaia</t>
  </si>
  <si>
    <t>Chenzhou, Hunan Sheng</t>
  </si>
  <si>
    <t>Chifeng, Nei Mongol Zizhiqu</t>
  </si>
  <si>
    <t>Laibin, Guangxi Zhuangzu Zizhiqu</t>
  </si>
  <si>
    <t>São José, Santa Catarina</t>
  </si>
  <si>
    <t>Toledo, Toledo</t>
  </si>
  <si>
    <t>CID002570</t>
  </si>
  <si>
    <t>CV Ayi Jaya</t>
  </si>
  <si>
    <t>Sungailiat, Kepulauan Bangka Belitung</t>
  </si>
  <si>
    <t>Oruro, Oruro</t>
  </si>
  <si>
    <t>Ariquemes, Rondônia</t>
  </si>
  <si>
    <t>Chmielów, Podkarpackie</t>
  </si>
  <si>
    <t>Gejiu, Yunnan Sheng</t>
  </si>
  <si>
    <t>Greenbushes, Western Australia</t>
  </si>
  <si>
    <t>Chaozhou, Guangdong Sheng</t>
  </si>
  <si>
    <t>Ganzhou, Jiangxi Sheng</t>
  </si>
  <si>
    <t>Kigali, City of Kigali</t>
  </si>
  <si>
    <t>Butterworth, Pulau Pinang</t>
  </si>
  <si>
    <t>Port Klang, Selangor</t>
  </si>
  <si>
    <t>Twinsburg, Ohio</t>
  </si>
  <si>
    <t>Bairro Guarapiranga, Pirapora do Bom Jesus City, São Paulo</t>
  </si>
  <si>
    <t>Lubumbashi, Haut-Katanga</t>
  </si>
  <si>
    <t>Paracas, Ika</t>
  </si>
  <si>
    <t>Sriracha, Chon Buri</t>
  </si>
  <si>
    <t>Rosario, Cavite</t>
  </si>
  <si>
    <t>Bangka, Indonesia</t>
  </si>
  <si>
    <t>Pangkalan Baru, Kepulauan Bangka Belitung</t>
  </si>
  <si>
    <t>Batam, Kepulauan Riau</t>
  </si>
  <si>
    <t>Pangkalpinang, Kepulauan Bangka Belitung</t>
  </si>
  <si>
    <t>Pangkal Pinang, Kepulauan Bangka Belitung</t>
  </si>
  <si>
    <t>Kundur, Riau</t>
  </si>
  <si>
    <t>Mentok, Kepulauan Bangka Belitung</t>
  </si>
  <si>
    <t>Taoyuan, Taoyuan</t>
  </si>
  <si>
    <t>Piracicaba, São Paulo</t>
  </si>
  <si>
    <t>Hiroshima, Hirosima</t>
  </si>
  <si>
    <t>Amphur Muang, Phuket</t>
  </si>
  <si>
    <t>West Chester, Pennsylvania</t>
  </si>
  <si>
    <t>Mbarara, Western</t>
  </si>
  <si>
    <t>Toyama City, Toyama</t>
  </si>
  <si>
    <t>Vinh Bao District, Hai Phong</t>
  </si>
  <si>
    <t>Luoyang, Henan Sheng</t>
  </si>
  <si>
    <t>Araquari, Santa Catarina</t>
  </si>
  <si>
    <t>Longyan, Fujian Sheng</t>
  </si>
  <si>
    <t>Towanda, Pennsylvania</t>
  </si>
  <si>
    <t>Goslar, Lower Saxony</t>
  </si>
  <si>
    <t>Shenzhen, Guangdong Sheng</t>
  </si>
  <si>
    <t>Akita City, Akita</t>
  </si>
  <si>
    <t>Xiushui, Jiangxi Sheng</t>
  </si>
  <si>
    <t>Tonggu, Jiangxi Sheng</t>
  </si>
  <si>
    <t>Chinese Taipei</t>
  </si>
  <si>
    <t>Song Cau Town, Phú Yên</t>
  </si>
  <si>
    <t>Fallon, Nevada</t>
  </si>
  <si>
    <t>Huntsville, Alabama</t>
  </si>
  <si>
    <t>Fangliao, Pingtung</t>
  </si>
  <si>
    <t>Wujie, Yilan</t>
  </si>
  <si>
    <t>Nanfeng Xiaozhai, Yunnan Sheng</t>
  </si>
  <si>
    <t>Dai Tu, Thái Nguyên</t>
  </si>
  <si>
    <t>Depew, New York</t>
  </si>
  <si>
    <t>San Simon, Pampanga</t>
  </si>
  <si>
    <t>St. Martin i-S, Steiermark</t>
  </si>
  <si>
    <t>Xiamen, Fujian Sheng</t>
  </si>
  <si>
    <t>Facility ID</t>
  </si>
  <si>
    <t>State/ Province/ Region</t>
  </si>
  <si>
    <t>Country Location</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</si>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</sst>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BA5A78C-34BF-49C8-83B6-BFD6D3C4D06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5B2BA75-EBBE-41C5-872B-7C13B93862D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73" zoomScalePageLayoutView="70" workbookViewId="0">
      <selection activeCell="B121" sqref="B12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45839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15823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15823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15823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16012</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3461B2-DC1D-4F80-B90B-67D9B9C6E518}"/>
    <hyperlink ref="D20" r:id="rId4" xr:uid="{87EBBEF7-D1BB-464B-A1A8-66E4DE6ACAD1}"/>
    <hyperlink ref="G77" r:id="rId5" xr:uid="{A6C91E56-752C-4426-BE90-34E7956CE81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B1" zoomScaleNormal="100" zoomScalePageLayoutView="55" workbookViewId="0">
      <selection activeCell="B5" sqref="B5:F21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
        <v>816</v>
      </c>
      <c r="C5" s="186" t="s">
        <v>16009</v>
      </c>
      <c r="D5" s="230" t="s">
        <v>12367</v>
      </c>
      <c r="E5" s="182" t="s">
        <v>16010</v>
      </c>
      <c r="F5" s="182" t="s">
        <v>16011</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Unknown</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MetalFacility ID</v>
      </c>
    </row>
    <row r="6" spans="1:34" s="227" customFormat="1" ht="20" customHeight="1">
      <c r="A6" s="262"/>
      <c r="B6" s="182" t="s">
        <v>1098</v>
      </c>
      <c r="C6" s="186" t="s">
        <v>2386</v>
      </c>
      <c r="D6" s="230" t="s">
        <v>2385</v>
      </c>
      <c r="E6" s="182" t="s">
        <v>15826</v>
      </c>
      <c r="F6" s="182" t="s">
        <v>2384</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Unknown</v>
      </c>
      <c r="T6" s="181" t="str">
        <f ca="1">IF(B6="","",IF(ISERROR(MATCH($J6,SorP!$B$1:$B$6226,0)),"",INDIRECT("'SorP'!$A$"&amp;MATCH($S6&amp;$J6,SorP!C:C,0))))</f>
        <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GoldCID002708</v>
      </c>
    </row>
    <row r="7" spans="1:34" s="227" customFormat="1" ht="20" customHeight="1">
      <c r="A7" s="262"/>
      <c r="B7" s="182" t="s">
        <v>1098</v>
      </c>
      <c r="C7" s="186" t="s">
        <v>1350</v>
      </c>
      <c r="D7" s="230" t="s">
        <v>1349</v>
      </c>
      <c r="E7" s="182" t="s">
        <v>15828</v>
      </c>
      <c r="F7" s="182" t="s">
        <v>2384</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Unknown</v>
      </c>
      <c r="T7" s="181" t="str">
        <f ca="1">IF(B7="","",IF(ISERROR(MATCH($J7,SorP!$B$1:$B$6226,0)),"",INDIRECT("'SorP'!$A$"&amp;MATCH($S7&amp;$J7,SorP!C:C,0))))</f>
        <v/>
      </c>
      <c r="U7" s="201"/>
      <c r="V7" s="226" t="e">
        <f>IF(C7="",NA(),IF(OR(C7="Smelter not listed",C7="Smelter not yet identified"),MATCH($B7&amp;$D7,'Smelter Look-up'!$J:$J,0),MATCH($B7&amp;$C7,'Smelter Look-up'!$J:$J,0)))</f>
        <v>#N/A</v>
      </c>
      <c r="X7" s="227">
        <f t="shared" si="3"/>
        <v>0</v>
      </c>
      <c r="AB7" s="228" t="str">
        <f t="shared" si="4"/>
        <v>GoldCID000015</v>
      </c>
    </row>
    <row r="8" spans="1:34" s="227" customFormat="1" ht="20" customHeight="1">
      <c r="A8" s="262"/>
      <c r="B8" s="182" t="s">
        <v>1098</v>
      </c>
      <c r="C8" s="186" t="s">
        <v>634</v>
      </c>
      <c r="D8" s="230" t="s">
        <v>15276</v>
      </c>
      <c r="E8" s="182" t="s">
        <v>15829</v>
      </c>
      <c r="F8" s="182" t="s">
        <v>1070</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Unknown</v>
      </c>
      <c r="T8" s="181" t="str">
        <f ca="1">IF(B8="","",IF(ISERROR(MATCH($J8,SorP!$B$1:$B$6226,0)),"",INDIRECT("'SorP'!$A$"&amp;MATCH($S8&amp;$J8,SorP!C:C,0))))</f>
        <v/>
      </c>
      <c r="U8" s="201"/>
      <c r="V8" s="226" t="e">
        <f>IF(C8="",NA(),IF(OR(C8="Smelter not listed",C8="Smelter not yet identified"),MATCH($B8&amp;$D8,'Smelter Look-up'!$J:$J,0),MATCH($B8&amp;$C8,'Smelter Look-up'!$J:$J,0)))</f>
        <v>#N/A</v>
      </c>
      <c r="X8" s="227">
        <f t="shared" si="3"/>
        <v>0</v>
      </c>
      <c r="AB8" s="228" t="str">
        <f t="shared" si="4"/>
        <v>GoldCID000035</v>
      </c>
    </row>
    <row r="9" spans="1:34" s="227" customFormat="1" ht="20" customHeight="1">
      <c r="A9" s="262"/>
      <c r="B9" s="182" t="s">
        <v>1098</v>
      </c>
      <c r="C9" s="186" t="s">
        <v>633</v>
      </c>
      <c r="D9" s="230" t="s">
        <v>2095</v>
      </c>
      <c r="E9" s="182" t="s">
        <v>15830</v>
      </c>
      <c r="F9" s="182" t="s">
        <v>1077</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Unknown</v>
      </c>
      <c r="T9" s="181" t="str">
        <f ca="1">IF(B9="","",IF(ISERROR(MATCH($J9,SorP!$B$1:$B$6226,0)),"",INDIRECT("'SorP'!$A$"&amp;MATCH($S9&amp;$J9,SorP!C:C,0))))</f>
        <v/>
      </c>
      <c r="U9" s="201"/>
      <c r="V9" s="226" t="e">
        <f>IF(C9="",NA(),IF(OR(C9="Smelter not listed",C9="Smelter not yet identified"),MATCH($B9&amp;$D9,'Smelter Look-up'!$J:$J,0),MATCH($B9&amp;$C9,'Smelter Look-up'!$J:$J,0)))</f>
        <v>#N/A</v>
      </c>
      <c r="X9" s="227">
        <f t="shared" si="3"/>
        <v>0</v>
      </c>
      <c r="AB9" s="228" t="str">
        <f t="shared" si="4"/>
        <v>GoldCID000019</v>
      </c>
    </row>
    <row r="10" spans="1:34" s="227" customFormat="1" ht="20" customHeight="1">
      <c r="A10" s="262"/>
      <c r="B10" s="182" t="s">
        <v>1098</v>
      </c>
      <c r="C10" s="186" t="s">
        <v>635</v>
      </c>
      <c r="D10" s="230" t="s">
        <v>607</v>
      </c>
      <c r="E10" s="182" t="s">
        <v>15831</v>
      </c>
      <c r="F10" s="182" t="s">
        <v>862</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Unknown</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si="3"/>
        <v>0</v>
      </c>
      <c r="AB10" s="228" t="str">
        <f t="shared" si="4"/>
        <v>GoldCID000041</v>
      </c>
    </row>
    <row r="11" spans="1:34" s="227" customFormat="1" ht="20" customHeight="1">
      <c r="A11" s="262"/>
      <c r="B11" s="182" t="s">
        <v>1098</v>
      </c>
      <c r="C11" s="186" t="s">
        <v>636</v>
      </c>
      <c r="D11" s="230" t="s">
        <v>12375</v>
      </c>
      <c r="E11" s="182" t="s">
        <v>15832</v>
      </c>
      <c r="F11" s="182" t="s">
        <v>1065</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Unknown</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GoldCID000058</v>
      </c>
    </row>
    <row r="12" spans="1:34" s="227" customFormat="1" ht="20" customHeight="1">
      <c r="A12" s="262"/>
      <c r="B12" s="182" t="s">
        <v>1098</v>
      </c>
      <c r="C12" s="186" t="s">
        <v>637</v>
      </c>
      <c r="D12" s="230" t="s">
        <v>2236</v>
      </c>
      <c r="E12" s="182" t="s">
        <v>15833</v>
      </c>
      <c r="F12" s="182" t="s">
        <v>1067</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Unknown</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GoldCID000077</v>
      </c>
    </row>
    <row r="13" spans="1:34" s="227" customFormat="1" ht="20" customHeight="1">
      <c r="A13" s="262"/>
      <c r="B13" s="182" t="s">
        <v>1098</v>
      </c>
      <c r="C13" s="186" t="s">
        <v>638</v>
      </c>
      <c r="D13" s="230" t="s">
        <v>15670</v>
      </c>
      <c r="E13" s="182" t="s">
        <v>15834</v>
      </c>
      <c r="F13" s="182" t="s">
        <v>1077</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Unknown</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3"/>
        <v>0</v>
      </c>
      <c r="AB13" s="228" t="str">
        <f t="shared" si="4"/>
        <v>GoldCID000082</v>
      </c>
    </row>
    <row r="14" spans="1:34" s="227" customFormat="1" ht="20" customHeight="1">
      <c r="A14" s="262"/>
      <c r="B14" s="182" t="s">
        <v>1098</v>
      </c>
      <c r="C14" s="186" t="s">
        <v>670</v>
      </c>
      <c r="D14" s="230" t="s">
        <v>2238</v>
      </c>
      <c r="E14" s="182" t="s">
        <v>15835</v>
      </c>
      <c r="F14" s="182" t="s">
        <v>1066</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Unknown</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si="3"/>
        <v>0</v>
      </c>
      <c r="AB14" s="228" t="str">
        <f t="shared" si="4"/>
        <v>GoldCID000924</v>
      </c>
    </row>
    <row r="15" spans="1:34" s="227" customFormat="1" ht="20" customHeight="1">
      <c r="A15" s="262"/>
      <c r="B15" s="182" t="s">
        <v>1098</v>
      </c>
      <c r="C15" s="186" t="s">
        <v>669</v>
      </c>
      <c r="D15" s="230" t="s">
        <v>2153</v>
      </c>
      <c r="E15" s="182" t="s">
        <v>15836</v>
      </c>
      <c r="F15" s="182" t="s">
        <v>2384</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Unknown</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si="3"/>
        <v>0</v>
      </c>
      <c r="AB15" s="228" t="str">
        <f t="shared" si="4"/>
        <v>GoldCID000920</v>
      </c>
    </row>
    <row r="16" spans="1:34" s="227" customFormat="1" ht="20" customHeight="1">
      <c r="A16" s="262"/>
      <c r="B16" s="182" t="s">
        <v>1098</v>
      </c>
      <c r="C16" s="186" t="s">
        <v>639</v>
      </c>
      <c r="D16" s="230" t="s">
        <v>2096</v>
      </c>
      <c r="E16" s="182" t="s">
        <v>15837</v>
      </c>
      <c r="F16" s="182" t="s">
        <v>1077</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Unknown</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si="3"/>
        <v>0</v>
      </c>
      <c r="AB16" s="228" t="str">
        <f t="shared" si="4"/>
        <v>GoldCID000090</v>
      </c>
    </row>
    <row r="17" spans="1:28" s="227" customFormat="1" ht="20" customHeight="1">
      <c r="A17" s="262"/>
      <c r="B17" s="182" t="s">
        <v>1098</v>
      </c>
      <c r="C17" s="186" t="s">
        <v>641</v>
      </c>
      <c r="D17" s="230" t="s">
        <v>1191</v>
      </c>
      <c r="E17" s="182" t="s">
        <v>15838</v>
      </c>
      <c r="F17" s="182" t="s">
        <v>1070</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Unknown</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si="3"/>
        <v>0</v>
      </c>
      <c r="AB17" s="228" t="str">
        <f t="shared" si="4"/>
        <v>GoldCID000113</v>
      </c>
    </row>
    <row r="18" spans="1:28" s="227" customFormat="1" ht="20" customHeight="1">
      <c r="A18" s="181"/>
      <c r="B18" s="182" t="s">
        <v>1098</v>
      </c>
      <c r="C18" s="186" t="s">
        <v>642</v>
      </c>
      <c r="D18" s="230" t="s">
        <v>875</v>
      </c>
      <c r="E18" s="182" t="s">
        <v>15839</v>
      </c>
      <c r="F18" s="182" t="s">
        <v>852</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Unknown</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si="3"/>
        <v>0</v>
      </c>
      <c r="AB18" s="228" t="str">
        <f t="shared" si="4"/>
        <v>GoldCID000128</v>
      </c>
    </row>
    <row r="19" spans="1:28" s="227" customFormat="1" ht="40.5">
      <c r="A19" s="181"/>
      <c r="B19" s="182" t="s">
        <v>1098</v>
      </c>
      <c r="C19" s="186" t="s">
        <v>643</v>
      </c>
      <c r="D19" s="230" t="s">
        <v>15597</v>
      </c>
      <c r="E19" s="182" t="s">
        <v>15840</v>
      </c>
      <c r="F19" s="182" t="s">
        <v>858</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Unknown</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3"/>
        <v>0</v>
      </c>
      <c r="AB19" s="228" t="str">
        <f t="shared" si="4"/>
        <v>GoldCID000157</v>
      </c>
    </row>
    <row r="20" spans="1:28" s="227" customFormat="1" ht="27">
      <c r="A20" s="181"/>
      <c r="B20" s="182" t="s">
        <v>1098</v>
      </c>
      <c r="C20" s="186" t="s">
        <v>645</v>
      </c>
      <c r="D20" s="230" t="s">
        <v>644</v>
      </c>
      <c r="E20" s="182" t="s">
        <v>15829</v>
      </c>
      <c r="F20" s="182" t="s">
        <v>1070</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Unknown</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si="3"/>
        <v>0</v>
      </c>
      <c r="AB20" s="228" t="str">
        <f t="shared" si="4"/>
        <v>GoldCID000176</v>
      </c>
    </row>
    <row r="21" spans="1:28" s="227" customFormat="1" ht="27">
      <c r="A21" s="181"/>
      <c r="B21" s="182" t="s">
        <v>1098</v>
      </c>
      <c r="C21" s="186" t="s">
        <v>647</v>
      </c>
      <c r="D21" s="230" t="s">
        <v>2192</v>
      </c>
      <c r="E21" s="182" t="s">
        <v>15841</v>
      </c>
      <c r="F21" s="182" t="s">
        <v>1066</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Unknown</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si="3"/>
        <v>0</v>
      </c>
      <c r="AB21" s="228" t="str">
        <f t="shared" si="4"/>
        <v>GoldCID000185</v>
      </c>
    </row>
    <row r="22" spans="1:28" s="227" customFormat="1" ht="20">
      <c r="A22" s="181"/>
      <c r="B22" s="182" t="s">
        <v>1098</v>
      </c>
      <c r="C22" s="186" t="s">
        <v>649</v>
      </c>
      <c r="D22" s="230" t="s">
        <v>50</v>
      </c>
      <c r="E22" s="182" t="s">
        <v>15842</v>
      </c>
      <c r="F22" s="182" t="s">
        <v>1076</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Unknown</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si="3"/>
        <v>0</v>
      </c>
      <c r="AB22" s="228" t="str">
        <f t="shared" si="4"/>
        <v>GoldCID000233</v>
      </c>
    </row>
    <row r="23" spans="1:28" s="227" customFormat="1" ht="20">
      <c r="A23" s="181"/>
      <c r="B23" s="182" t="s">
        <v>1098</v>
      </c>
      <c r="C23" s="186" t="s">
        <v>650</v>
      </c>
      <c r="D23" s="230" t="s">
        <v>524</v>
      </c>
      <c r="E23" s="182" t="s">
        <v>15843</v>
      </c>
      <c r="F23" s="182" t="s">
        <v>1077</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Unknown</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si="3"/>
        <v>0</v>
      </c>
      <c r="AB23" s="228" t="str">
        <f t="shared" si="4"/>
        <v>GoldCID000264</v>
      </c>
    </row>
    <row r="24" spans="1:28" s="227" customFormat="1" ht="20">
      <c r="A24" s="181"/>
      <c r="B24" s="182" t="s">
        <v>1098</v>
      </c>
      <c r="C24" s="186" t="s">
        <v>15333</v>
      </c>
      <c r="D24" s="230" t="s">
        <v>15332</v>
      </c>
      <c r="E24" s="182" t="s">
        <v>15844</v>
      </c>
      <c r="F24" s="182" t="s">
        <v>1065</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Unknown</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GoldCID004010</v>
      </c>
    </row>
    <row r="25" spans="1:28" s="227" customFormat="1" ht="20">
      <c r="A25" s="181"/>
      <c r="B25" s="182" t="s">
        <v>1098</v>
      </c>
      <c r="C25" s="186" t="s">
        <v>654</v>
      </c>
      <c r="D25" s="230" t="s">
        <v>877</v>
      </c>
      <c r="E25" s="182" t="s">
        <v>15845</v>
      </c>
      <c r="F25" s="182" t="s">
        <v>1077</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Unknown</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GoldCID000401</v>
      </c>
    </row>
    <row r="26" spans="1:28" s="227" customFormat="1" ht="27">
      <c r="A26" s="181"/>
      <c r="B26" s="182" t="s">
        <v>1098</v>
      </c>
      <c r="C26" s="186" t="s">
        <v>653</v>
      </c>
      <c r="D26" s="230" t="s">
        <v>2208</v>
      </c>
      <c r="E26" s="182" t="s">
        <v>15846</v>
      </c>
      <c r="F26" s="182" t="s">
        <v>1080</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Unknown</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si="3"/>
        <v>0</v>
      </c>
      <c r="AB26" s="228" t="str">
        <f t="shared" si="4"/>
        <v>GoldCID000359</v>
      </c>
    </row>
    <row r="27" spans="1:28" s="227" customFormat="1" ht="27">
      <c r="A27" s="181"/>
      <c r="B27" s="182" t="s">
        <v>1098</v>
      </c>
      <c r="C27" s="186" t="s">
        <v>384</v>
      </c>
      <c r="D27" s="230" t="s">
        <v>13747</v>
      </c>
      <c r="E27" s="182" t="s">
        <v>15847</v>
      </c>
      <c r="F27" s="182" t="s">
        <v>1077</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Unknown</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si="3"/>
        <v>0</v>
      </c>
      <c r="AB27" s="228" t="str">
        <f t="shared" si="4"/>
        <v>GoldCID000425</v>
      </c>
    </row>
    <row r="28" spans="1:28" s="227" customFormat="1" ht="27">
      <c r="A28" s="181"/>
      <c r="B28" s="182" t="s">
        <v>1098</v>
      </c>
      <c r="C28" s="186" t="s">
        <v>13768</v>
      </c>
      <c r="D28" s="230" t="s">
        <v>13748</v>
      </c>
      <c r="E28" s="182" t="s">
        <v>15848</v>
      </c>
      <c r="F28" s="182" t="s">
        <v>1077</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Unknown</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GoldCID003424</v>
      </c>
    </row>
    <row r="29" spans="1:28" s="227" customFormat="1" ht="27">
      <c r="A29" s="181"/>
      <c r="B29" s="182" t="s">
        <v>1098</v>
      </c>
      <c r="C29" s="186" t="s">
        <v>13769</v>
      </c>
      <c r="D29" s="230" t="s">
        <v>13749</v>
      </c>
      <c r="E29" s="182" t="s">
        <v>15849</v>
      </c>
      <c r="F29" s="182" t="s">
        <v>1077</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Unknown</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si="3"/>
        <v>0</v>
      </c>
      <c r="AB29" s="228" t="str">
        <f t="shared" si="4"/>
        <v>GoldCID003425</v>
      </c>
    </row>
    <row r="30" spans="1:28" s="227" customFormat="1" ht="40.5">
      <c r="A30" s="181"/>
      <c r="B30" s="182" t="s">
        <v>1098</v>
      </c>
      <c r="C30" s="186" t="s">
        <v>15599</v>
      </c>
      <c r="D30" s="230" t="s">
        <v>15598</v>
      </c>
      <c r="E30" s="182" t="s">
        <v>15850</v>
      </c>
      <c r="F30" s="182" t="s">
        <v>2383</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Unknown</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si="3"/>
        <v>0</v>
      </c>
      <c r="AB30" s="228" t="str">
        <f t="shared" si="4"/>
        <v>GoldCID004755</v>
      </c>
    </row>
    <row r="31" spans="1:28" s="227" customFormat="1" ht="40.5">
      <c r="A31" s="181"/>
      <c r="B31" s="182" t="s">
        <v>1098</v>
      </c>
      <c r="C31" s="186" t="s">
        <v>15602</v>
      </c>
      <c r="D31" s="230" t="s">
        <v>15601</v>
      </c>
      <c r="E31" s="182" t="s">
        <v>15851</v>
      </c>
      <c r="F31" s="182" t="s">
        <v>13079</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Unknown</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si="3"/>
        <v>0</v>
      </c>
      <c r="AB31" s="228" t="str">
        <f t="shared" si="4"/>
        <v>GoldCID004506</v>
      </c>
    </row>
    <row r="32" spans="1:28" s="227" customFormat="1" ht="20">
      <c r="A32" s="181"/>
      <c r="B32" s="182" t="s">
        <v>1098</v>
      </c>
      <c r="C32" s="186" t="s">
        <v>15287</v>
      </c>
      <c r="D32" s="230" t="s">
        <v>15286</v>
      </c>
      <c r="E32" s="182" t="s">
        <v>15852</v>
      </c>
      <c r="F32" s="182" t="s">
        <v>12931</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Unknown</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si="3"/>
        <v>0</v>
      </c>
      <c r="AB32" s="228" t="str">
        <f t="shared" si="4"/>
        <v>GoldCID003641</v>
      </c>
    </row>
    <row r="33" spans="1:28" s="227" customFormat="1" ht="27">
      <c r="A33" s="181"/>
      <c r="B33" s="182" t="s">
        <v>1098</v>
      </c>
      <c r="C33" s="186" t="s">
        <v>722</v>
      </c>
      <c r="D33" s="230" t="s">
        <v>15853</v>
      </c>
      <c r="E33" s="182" t="s">
        <v>15854</v>
      </c>
      <c r="F33" s="182" t="s">
        <v>1062</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Unknown</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si="3"/>
        <v>0</v>
      </c>
      <c r="AB33" s="228" t="str">
        <f t="shared" si="4"/>
        <v>GoldCID002030</v>
      </c>
    </row>
    <row r="34" spans="1:28" s="227" customFormat="1" ht="27">
      <c r="A34" s="181"/>
      <c r="B34" s="182" t="s">
        <v>1098</v>
      </c>
      <c r="C34" s="186" t="s">
        <v>659</v>
      </c>
      <c r="D34" s="230" t="s">
        <v>1008</v>
      </c>
      <c r="E34" s="182" t="s">
        <v>15829</v>
      </c>
      <c r="F34" s="182" t="s">
        <v>1070</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Unknown</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si="3"/>
        <v>0</v>
      </c>
      <c r="AB34" s="228" t="str">
        <f t="shared" si="4"/>
        <v>GoldCID000694</v>
      </c>
    </row>
    <row r="35" spans="1:28" s="227" customFormat="1" ht="20">
      <c r="A35" s="181"/>
      <c r="B35" s="182" t="s">
        <v>1098</v>
      </c>
      <c r="C35" s="186" t="s">
        <v>661</v>
      </c>
      <c r="D35" s="230" t="s">
        <v>14928</v>
      </c>
      <c r="E35" s="182" t="s">
        <v>15855</v>
      </c>
      <c r="F35" s="182" t="s">
        <v>1070</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Unknown</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si="3"/>
        <v>0</v>
      </c>
      <c r="AB35" s="228" t="str">
        <f t="shared" si="4"/>
        <v>GoldCID000711</v>
      </c>
    </row>
    <row r="36" spans="1:28" s="227" customFormat="1" ht="20">
      <c r="A36" s="181"/>
      <c r="B36" s="182" t="s">
        <v>1098</v>
      </c>
      <c r="C36" s="186" t="s">
        <v>660</v>
      </c>
      <c r="D36" s="230" t="s">
        <v>2452</v>
      </c>
      <c r="E36" s="182" t="s">
        <v>15856</v>
      </c>
      <c r="F36" s="182" t="s">
        <v>1069</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Unknown</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si="3"/>
        <v>0</v>
      </c>
      <c r="AB36" s="228" t="str">
        <f t="shared" si="4"/>
        <v>GoldCID000707</v>
      </c>
    </row>
    <row r="37" spans="1:28" s="227" customFormat="1" ht="27">
      <c r="A37" s="181"/>
      <c r="B37" s="182" t="s">
        <v>1098</v>
      </c>
      <c r="C37" s="186" t="s">
        <v>15607</v>
      </c>
      <c r="D37" s="230" t="s">
        <v>15673</v>
      </c>
      <c r="E37" s="182" t="s">
        <v>15827</v>
      </c>
      <c r="F37" s="182" t="s">
        <v>864</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Unknown</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3"/>
        <v>0</v>
      </c>
      <c r="AB37" s="228" t="str">
        <f t="shared" si="4"/>
        <v>GoldCID004714</v>
      </c>
    </row>
    <row r="38" spans="1:28" s="227" customFormat="1" ht="27">
      <c r="A38" s="181"/>
      <c r="B38" s="182" t="s">
        <v>1098</v>
      </c>
      <c r="C38" s="186" t="s">
        <v>664</v>
      </c>
      <c r="D38" s="230" t="s">
        <v>2250</v>
      </c>
      <c r="E38" s="182" t="s">
        <v>15857</v>
      </c>
      <c r="F38" s="182" t="s">
        <v>1069</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Unknown</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GoldCID000801</v>
      </c>
    </row>
    <row r="39" spans="1:28" s="227" customFormat="1" ht="20">
      <c r="A39" s="181"/>
      <c r="B39" s="182" t="s">
        <v>1098</v>
      </c>
      <c r="C39" s="186" t="s">
        <v>665</v>
      </c>
      <c r="D39" s="230" t="s">
        <v>1194</v>
      </c>
      <c r="E39" s="182" t="s">
        <v>15858</v>
      </c>
      <c r="F39" s="182" t="s">
        <v>1077</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Unknown</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GoldCID000807</v>
      </c>
    </row>
    <row r="40" spans="1:28" s="227" customFormat="1" ht="20">
      <c r="A40" s="181"/>
      <c r="B40" s="182" t="s">
        <v>1098</v>
      </c>
      <c r="C40" s="186" t="s">
        <v>666</v>
      </c>
      <c r="D40" s="230" t="s">
        <v>1201</v>
      </c>
      <c r="E40" s="182" t="s">
        <v>15859</v>
      </c>
      <c r="F40" s="182" t="s">
        <v>860</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Unknown</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si="6"/>
        <v>0</v>
      </c>
      <c r="AB40" s="228" t="str">
        <f t="shared" si="7"/>
        <v>GoldCID000814</v>
      </c>
    </row>
    <row r="41" spans="1:28" s="227" customFormat="1" ht="20">
      <c r="A41" s="181"/>
      <c r="B41" s="182" t="s">
        <v>1098</v>
      </c>
      <c r="C41" s="186" t="s">
        <v>2455</v>
      </c>
      <c r="D41" s="230" t="s">
        <v>2454</v>
      </c>
      <c r="E41" s="182" t="s">
        <v>15842</v>
      </c>
      <c r="F41" s="182" t="s">
        <v>1076</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Unknown</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6"/>
        <v>0</v>
      </c>
      <c r="AB41" s="228" t="str">
        <f t="shared" si="7"/>
        <v>GoldCID002765</v>
      </c>
    </row>
    <row r="42" spans="1:28" s="227" customFormat="1" ht="20">
      <c r="A42" s="181"/>
      <c r="B42" s="182" t="s">
        <v>1098</v>
      </c>
      <c r="C42" s="186" t="s">
        <v>667</v>
      </c>
      <c r="D42" s="230" t="s">
        <v>879</v>
      </c>
      <c r="E42" s="182" t="s">
        <v>15860</v>
      </c>
      <c r="F42" s="182" t="s">
        <v>1077</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Unknown</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6"/>
        <v>0</v>
      </c>
      <c r="AB42" s="228" t="str">
        <f t="shared" si="7"/>
        <v>GoldCID000823</v>
      </c>
    </row>
    <row r="43" spans="1:28" s="227" customFormat="1" ht="20">
      <c r="A43" s="181"/>
      <c r="B43" s="182" t="s">
        <v>1098</v>
      </c>
      <c r="C43" s="186" t="s">
        <v>668</v>
      </c>
      <c r="D43" s="230" t="s">
        <v>2251</v>
      </c>
      <c r="E43" s="182" t="s">
        <v>15861</v>
      </c>
      <c r="F43" s="182" t="s">
        <v>1069</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Unknown</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GoldCID000855</v>
      </c>
    </row>
    <row r="44" spans="1:28" s="227" customFormat="1" ht="20">
      <c r="A44" s="181"/>
      <c r="B44" s="182" t="s">
        <v>1098</v>
      </c>
      <c r="C44" s="186" t="s">
        <v>673</v>
      </c>
      <c r="D44" s="230" t="s">
        <v>15862</v>
      </c>
      <c r="E44" s="182" t="s">
        <v>15863</v>
      </c>
      <c r="F44" s="182" t="s">
        <v>1077</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Unknown</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GoldCID000937</v>
      </c>
    </row>
    <row r="45" spans="1:28" s="227" customFormat="1" ht="27">
      <c r="A45" s="181"/>
      <c r="B45" s="182" t="s">
        <v>1098</v>
      </c>
      <c r="C45" s="186" t="s">
        <v>674</v>
      </c>
      <c r="D45" s="230" t="s">
        <v>1571</v>
      </c>
      <c r="E45" s="182" t="s">
        <v>15864</v>
      </c>
      <c r="F45" s="182" t="s">
        <v>1078</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Unknown</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GoldCID000957</v>
      </c>
    </row>
    <row r="46" spans="1:28" s="227" customFormat="1" ht="27">
      <c r="A46" s="181"/>
      <c r="B46" s="182" t="s">
        <v>1098</v>
      </c>
      <c r="C46" s="186" t="s">
        <v>676</v>
      </c>
      <c r="D46" s="230" t="s">
        <v>675</v>
      </c>
      <c r="E46" s="182" t="s">
        <v>15865</v>
      </c>
      <c r="F46" s="182" t="s">
        <v>2384</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Unknown</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GoldCID000969</v>
      </c>
    </row>
    <row r="47" spans="1:28" s="227" customFormat="1" ht="20">
      <c r="A47" s="181"/>
      <c r="B47" s="182" t="s">
        <v>1098</v>
      </c>
      <c r="C47" s="186" t="s">
        <v>1354</v>
      </c>
      <c r="D47" s="230" t="s">
        <v>12653</v>
      </c>
      <c r="E47" s="182" t="s">
        <v>15866</v>
      </c>
      <c r="F47" s="182" t="s">
        <v>853</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Unknown</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GoldCID002511</v>
      </c>
    </row>
    <row r="48" spans="1:28" s="227" customFormat="1" ht="20">
      <c r="A48" s="181"/>
      <c r="B48" s="182" t="s">
        <v>1098</v>
      </c>
      <c r="C48" s="186" t="s">
        <v>677</v>
      </c>
      <c r="D48" s="230" t="s">
        <v>2102</v>
      </c>
      <c r="E48" s="182" t="s">
        <v>15867</v>
      </c>
      <c r="F48" s="182" t="s">
        <v>1077</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Unknown</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6"/>
        <v>0</v>
      </c>
      <c r="AB48" s="228" t="str">
        <f t="shared" si="7"/>
        <v>GoldCID000981</v>
      </c>
    </row>
    <row r="49" spans="1:28" s="227" customFormat="1" ht="27">
      <c r="A49" s="181"/>
      <c r="B49" s="182" t="s">
        <v>1098</v>
      </c>
      <c r="C49" s="186" t="s">
        <v>1678</v>
      </c>
      <c r="D49" s="230" t="s">
        <v>2254</v>
      </c>
      <c r="E49" s="182" t="s">
        <v>15868</v>
      </c>
      <c r="F49" s="182" t="s">
        <v>1080</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Unknown</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si="6"/>
        <v>0</v>
      </c>
      <c r="AB49" s="228" t="str">
        <f t="shared" si="7"/>
        <v>GoldCID002605</v>
      </c>
    </row>
    <row r="50" spans="1:28" s="227" customFormat="1" ht="27">
      <c r="A50" s="181"/>
      <c r="B50" s="182" t="s">
        <v>1098</v>
      </c>
      <c r="C50" s="186" t="s">
        <v>681</v>
      </c>
      <c r="D50" s="230" t="s">
        <v>15610</v>
      </c>
      <c r="E50" s="182" t="s">
        <v>15869</v>
      </c>
      <c r="F50" s="182" t="s">
        <v>1080</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Unknown</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6"/>
        <v>0</v>
      </c>
      <c r="AB50" s="228" t="str">
        <f t="shared" si="7"/>
        <v>GoldCID001078</v>
      </c>
    </row>
    <row r="51" spans="1:28" s="227" customFormat="1" ht="27">
      <c r="A51" s="181"/>
      <c r="B51" s="182" t="s">
        <v>1098</v>
      </c>
      <c r="C51" s="186" t="s">
        <v>2450</v>
      </c>
      <c r="D51" s="230" t="s">
        <v>13752</v>
      </c>
      <c r="E51" s="182" t="s">
        <v>15870</v>
      </c>
      <c r="F51" s="182" t="s">
        <v>1080</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Unknown</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si="6"/>
        <v>0</v>
      </c>
      <c r="AB51" s="228" t="str">
        <f t="shared" si="7"/>
        <v>GoldCID000689</v>
      </c>
    </row>
    <row r="52" spans="1:28" s="227" customFormat="1" ht="27">
      <c r="A52" s="181"/>
      <c r="B52" s="182" t="s">
        <v>1098</v>
      </c>
      <c r="C52" s="186" t="s">
        <v>684</v>
      </c>
      <c r="D52" s="230" t="s">
        <v>881</v>
      </c>
      <c r="E52" s="182" t="s">
        <v>15871</v>
      </c>
      <c r="F52" s="182" t="s">
        <v>2384</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Unknown</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6"/>
        <v>0</v>
      </c>
      <c r="AB52" s="228" t="str">
        <f t="shared" si="7"/>
        <v>GoldCID001113</v>
      </c>
    </row>
    <row r="53" spans="1:28" s="227" customFormat="1" ht="20">
      <c r="A53" s="181"/>
      <c r="B53" s="182" t="s">
        <v>1098</v>
      </c>
      <c r="C53" s="186" t="s">
        <v>685</v>
      </c>
      <c r="D53" s="230" t="s">
        <v>53</v>
      </c>
      <c r="E53" s="182" t="s">
        <v>15872</v>
      </c>
      <c r="F53" s="182" t="s">
        <v>1077</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Unknown</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6"/>
        <v>0</v>
      </c>
      <c r="AB53" s="228" t="str">
        <f t="shared" si="7"/>
        <v>GoldCID001119</v>
      </c>
    </row>
    <row r="54" spans="1:28" s="227" customFormat="1" ht="20">
      <c r="A54" s="181"/>
      <c r="B54" s="182" t="s">
        <v>1098</v>
      </c>
      <c r="C54" s="186" t="s">
        <v>14936</v>
      </c>
      <c r="D54" s="230" t="s">
        <v>14935</v>
      </c>
      <c r="E54" s="182" t="s">
        <v>15873</v>
      </c>
      <c r="F54" s="182" t="s">
        <v>864</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Unknown</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6"/>
        <v>0</v>
      </c>
      <c r="AB54" s="228" t="str">
        <f t="shared" si="7"/>
        <v>GoldCID003575</v>
      </c>
    </row>
    <row r="55" spans="1:28" s="227" customFormat="1" ht="27">
      <c r="A55" s="181"/>
      <c r="B55" s="182" t="s">
        <v>1098</v>
      </c>
      <c r="C55" s="186" t="s">
        <v>686</v>
      </c>
      <c r="D55" s="230" t="s">
        <v>2105</v>
      </c>
      <c r="E55" s="182" t="s">
        <v>15874</v>
      </c>
      <c r="F55" s="182" t="s">
        <v>1069</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Unknown</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6"/>
        <v>0</v>
      </c>
      <c r="AB55" s="228" t="str">
        <f t="shared" si="7"/>
        <v>GoldCID001149</v>
      </c>
    </row>
    <row r="56" spans="1:28" s="227" customFormat="1" ht="27">
      <c r="A56" s="181"/>
      <c r="B56" s="182" t="s">
        <v>1098</v>
      </c>
      <c r="C56" s="186" t="s">
        <v>687</v>
      </c>
      <c r="D56" s="230" t="s">
        <v>2106</v>
      </c>
      <c r="E56" s="182" t="s">
        <v>15875</v>
      </c>
      <c r="F56" s="182" t="s">
        <v>857</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Unknown</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6"/>
        <v>0</v>
      </c>
      <c r="AB56" s="228" t="str">
        <f t="shared" si="7"/>
        <v>GoldCID001152</v>
      </c>
    </row>
    <row r="57" spans="1:28" s="227" customFormat="1" ht="27">
      <c r="A57" s="181"/>
      <c r="B57" s="182" t="s">
        <v>1098</v>
      </c>
      <c r="C57" s="186" t="s">
        <v>1586</v>
      </c>
      <c r="D57" s="230" t="s">
        <v>1585</v>
      </c>
      <c r="E57" s="182" t="s">
        <v>15876</v>
      </c>
      <c r="F57" s="182" t="s">
        <v>1069</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Unknown</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6"/>
        <v>0</v>
      </c>
      <c r="AB57" s="228" t="str">
        <f t="shared" si="7"/>
        <v>GoldCID001147</v>
      </c>
    </row>
    <row r="58" spans="1:28" s="227" customFormat="1" ht="20">
      <c r="A58" s="181"/>
      <c r="B58" s="182" t="s">
        <v>1098</v>
      </c>
      <c r="C58" s="186" t="s">
        <v>688</v>
      </c>
      <c r="D58" s="230" t="s">
        <v>2257</v>
      </c>
      <c r="E58" s="182" t="s">
        <v>15877</v>
      </c>
      <c r="F58" s="182" t="s">
        <v>1067</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Unknown</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GoldCID001153</v>
      </c>
    </row>
    <row r="59" spans="1:28" s="227" customFormat="1" ht="27">
      <c r="A59" s="181"/>
      <c r="B59" s="182" t="s">
        <v>1098</v>
      </c>
      <c r="C59" s="186" t="s">
        <v>689</v>
      </c>
      <c r="D59" s="230" t="s">
        <v>1195</v>
      </c>
      <c r="E59" s="182" t="s">
        <v>15878</v>
      </c>
      <c r="F59" s="182" t="s">
        <v>2384</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Unknown</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si="6"/>
        <v>0</v>
      </c>
      <c r="AB59" s="228" t="str">
        <f t="shared" si="7"/>
        <v>GoldCID001157</v>
      </c>
    </row>
    <row r="60" spans="1:28" s="227" customFormat="1" ht="27">
      <c r="A60" s="181"/>
      <c r="B60" s="182" t="s">
        <v>1098</v>
      </c>
      <c r="C60" s="186" t="s">
        <v>690</v>
      </c>
      <c r="D60" s="230" t="s">
        <v>12376</v>
      </c>
      <c r="E60" s="182" t="s">
        <v>15879</v>
      </c>
      <c r="F60" s="182" t="s">
        <v>1082</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Unknown</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6"/>
        <v>0</v>
      </c>
      <c r="AB60" s="228" t="str">
        <f t="shared" si="7"/>
        <v>GoldCID001161</v>
      </c>
    </row>
    <row r="61" spans="1:28" s="227" customFormat="1" ht="20">
      <c r="A61" s="181"/>
      <c r="B61" s="182" t="s">
        <v>1098</v>
      </c>
      <c r="C61" s="186" t="s">
        <v>691</v>
      </c>
      <c r="D61" s="230" t="s">
        <v>1131</v>
      </c>
      <c r="E61" s="182" t="s">
        <v>15880</v>
      </c>
      <c r="F61" s="182" t="s">
        <v>1077</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Unknown</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6"/>
        <v>0</v>
      </c>
      <c r="AB61" s="228" t="str">
        <f t="shared" si="7"/>
        <v>GoldCID001188</v>
      </c>
    </row>
    <row r="62" spans="1:28" s="227" customFormat="1" ht="20">
      <c r="A62" s="181"/>
      <c r="B62" s="182" t="s">
        <v>1098</v>
      </c>
      <c r="C62" s="186" t="s">
        <v>692</v>
      </c>
      <c r="D62" s="230" t="s">
        <v>1196</v>
      </c>
      <c r="E62" s="182" t="s">
        <v>15881</v>
      </c>
      <c r="F62" s="182" t="s">
        <v>1077</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Unknown</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6"/>
        <v>0</v>
      </c>
      <c r="AB62" s="228" t="str">
        <f t="shared" si="7"/>
        <v>GoldCID001193</v>
      </c>
    </row>
    <row r="63" spans="1:28" s="227" customFormat="1" ht="20">
      <c r="A63" s="181"/>
      <c r="B63" s="182" t="s">
        <v>1098</v>
      </c>
      <c r="C63" s="186" t="s">
        <v>699</v>
      </c>
      <c r="D63" s="230" t="s">
        <v>15334</v>
      </c>
      <c r="E63" s="182" t="s">
        <v>15882</v>
      </c>
      <c r="F63" s="182" t="s">
        <v>1067</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Unknown</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6"/>
        <v>0</v>
      </c>
      <c r="AB63" s="228" t="str">
        <f t="shared" si="7"/>
        <v>GoldCID001352</v>
      </c>
    </row>
    <row r="64" spans="1:28" s="227" customFormat="1" ht="20">
      <c r="A64" s="181"/>
      <c r="B64" s="182" t="s">
        <v>1098</v>
      </c>
      <c r="C64" s="186" t="s">
        <v>1356</v>
      </c>
      <c r="D64" s="230" t="s">
        <v>2124</v>
      </c>
      <c r="E64" s="182" t="s">
        <v>15883</v>
      </c>
      <c r="F64" s="182" t="s">
        <v>1075</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Unknown</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6"/>
        <v>0</v>
      </c>
      <c r="AB64" s="228" t="str">
        <f t="shared" si="7"/>
        <v>GoldCID002509</v>
      </c>
    </row>
    <row r="65" spans="1:28" s="227" customFormat="1" ht="20">
      <c r="A65" s="181"/>
      <c r="B65" s="182" t="s">
        <v>1098</v>
      </c>
      <c r="C65" s="186" t="s">
        <v>694</v>
      </c>
      <c r="D65" s="230" t="s">
        <v>12378</v>
      </c>
      <c r="E65" s="182" t="s">
        <v>15884</v>
      </c>
      <c r="F65" s="182" t="s">
        <v>860</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Unknown</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6"/>
        <v>0</v>
      </c>
      <c r="AB65" s="228" t="str">
        <f t="shared" si="7"/>
        <v>GoldCID001220</v>
      </c>
    </row>
    <row r="66" spans="1:28" s="227" customFormat="1" ht="27">
      <c r="A66" s="181"/>
      <c r="B66" s="182" t="s">
        <v>1098</v>
      </c>
      <c r="C66" s="186" t="s">
        <v>695</v>
      </c>
      <c r="D66" s="230" t="s">
        <v>1197</v>
      </c>
      <c r="E66" s="182" t="s">
        <v>15885</v>
      </c>
      <c r="F66" s="182" t="s">
        <v>862</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Unknown</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GoldCID001236</v>
      </c>
    </row>
    <row r="67" spans="1:28" s="227" customFormat="1" ht="27">
      <c r="A67" s="181"/>
      <c r="B67" s="182" t="s">
        <v>1098</v>
      </c>
      <c r="C67" s="186" t="s">
        <v>12868</v>
      </c>
      <c r="D67" s="230" t="s">
        <v>12867</v>
      </c>
      <c r="E67" s="182" t="s">
        <v>15886</v>
      </c>
      <c r="F67" s="182" t="s">
        <v>1080</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Unknown</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6"/>
        <v>0</v>
      </c>
      <c r="AB67" s="228" t="str">
        <f t="shared" si="7"/>
        <v>GoldCID003189</v>
      </c>
    </row>
    <row r="68" spans="1:28" s="227" customFormat="1" ht="20">
      <c r="A68" s="181"/>
      <c r="B68" s="182" t="s">
        <v>1098</v>
      </c>
      <c r="C68" s="186" t="s">
        <v>696</v>
      </c>
      <c r="D68" s="230" t="s">
        <v>2109</v>
      </c>
      <c r="E68" s="182" t="s">
        <v>15887</v>
      </c>
      <c r="F68" s="182" t="s">
        <v>1077</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Unknown</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6"/>
        <v>0</v>
      </c>
      <c r="AB68" s="228" t="str">
        <f t="shared" si="7"/>
        <v>GoldCID001259</v>
      </c>
    </row>
    <row r="69" spans="1:28" s="227" customFormat="1" ht="27">
      <c r="A69" s="181"/>
      <c r="B69" s="182" t="s">
        <v>1098</v>
      </c>
      <c r="C69" s="186" t="s">
        <v>697</v>
      </c>
      <c r="D69" s="230" t="s">
        <v>2110</v>
      </c>
      <c r="E69" s="182" t="s">
        <v>15888</v>
      </c>
      <c r="F69" s="182" t="s">
        <v>1077</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Unknown</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GoldCID001325</v>
      </c>
    </row>
    <row r="70" spans="1:28" s="227" customFormat="1" ht="20">
      <c r="A70" s="181"/>
      <c r="B70" s="182" t="s">
        <v>1098</v>
      </c>
      <c r="C70" s="186" t="s">
        <v>2466</v>
      </c>
      <c r="D70" s="230" t="s">
        <v>2465</v>
      </c>
      <c r="E70" s="182" t="s">
        <v>15889</v>
      </c>
      <c r="F70" s="182" t="s">
        <v>1068</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Unknown</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si="12">IF(AND(C70="Smelter not listed",OR(LEN(D70)=0,LEN(E70)=0)),1,0)</f>
        <v>0</v>
      </c>
      <c r="AB70" s="228" t="str">
        <f t="shared" ref="AB70:AB101" si="13">B70&amp;C70</f>
        <v>GoldCID002919</v>
      </c>
    </row>
    <row r="71" spans="1:28" s="227" customFormat="1" ht="20">
      <c r="A71" s="181"/>
      <c r="B71" s="182" t="s">
        <v>1098</v>
      </c>
      <c r="C71" s="186" t="s">
        <v>702</v>
      </c>
      <c r="D71" s="230" t="s">
        <v>1198</v>
      </c>
      <c r="E71" s="182" t="s">
        <v>15890</v>
      </c>
      <c r="F71" s="182" t="s">
        <v>1074</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Unknown</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GoldCID001397</v>
      </c>
    </row>
    <row r="72" spans="1:28" s="227" customFormat="1" ht="27">
      <c r="A72" s="181"/>
      <c r="B72" s="182" t="s">
        <v>1098</v>
      </c>
      <c r="C72" s="186" t="s">
        <v>703</v>
      </c>
      <c r="D72" s="230" t="s">
        <v>12379</v>
      </c>
      <c r="E72" s="182" t="s">
        <v>15891</v>
      </c>
      <c r="F72" s="182" t="s">
        <v>1067</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Unknown</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GoldCID001498</v>
      </c>
    </row>
    <row r="73" spans="1:28" s="227" customFormat="1" ht="20">
      <c r="A73" s="181"/>
      <c r="B73" s="182" t="s">
        <v>1098</v>
      </c>
      <c r="C73" s="186" t="s">
        <v>704</v>
      </c>
      <c r="D73" s="230" t="s">
        <v>2112</v>
      </c>
      <c r="E73" s="182" t="s">
        <v>15892</v>
      </c>
      <c r="F73" s="182" t="s">
        <v>864</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Unknown</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2"/>
        <v>0</v>
      </c>
      <c r="AB73" s="228" t="str">
        <f t="shared" si="13"/>
        <v>GoldCID001512</v>
      </c>
    </row>
    <row r="74" spans="1:28" s="227" customFormat="1" ht="20">
      <c r="A74" s="181"/>
      <c r="B74" s="182" t="s">
        <v>1098</v>
      </c>
      <c r="C74" s="186" t="s">
        <v>2268</v>
      </c>
      <c r="D74" s="230" t="s">
        <v>13704</v>
      </c>
      <c r="E74" s="182" t="s">
        <v>15893</v>
      </c>
      <c r="F74" s="182" t="s">
        <v>1085</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Unknown</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12"/>
        <v>0</v>
      </c>
      <c r="AB74" s="228" t="str">
        <f t="shared" si="13"/>
        <v>GoldCID002582</v>
      </c>
    </row>
    <row r="75" spans="1:28" s="227" customFormat="1" ht="20">
      <c r="A75" s="181"/>
      <c r="B75" s="182" t="s">
        <v>1098</v>
      </c>
      <c r="C75" s="186" t="s">
        <v>705</v>
      </c>
      <c r="D75" s="230" t="s">
        <v>884</v>
      </c>
      <c r="E75" s="182" t="s">
        <v>15894</v>
      </c>
      <c r="F75" s="182" t="s">
        <v>1066</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Unknown</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GoldCID001534</v>
      </c>
    </row>
    <row r="76" spans="1:28" s="227" customFormat="1" ht="20">
      <c r="A76" s="181"/>
      <c r="B76" s="182" t="s">
        <v>1098</v>
      </c>
      <c r="C76" s="186" t="s">
        <v>2270</v>
      </c>
      <c r="D76" s="230" t="s">
        <v>2269</v>
      </c>
      <c r="E76" s="182" t="s">
        <v>15895</v>
      </c>
      <c r="F76" s="182" t="s">
        <v>13409</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Unknown</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si="12"/>
        <v>0</v>
      </c>
      <c r="AB76" s="228" t="str">
        <f t="shared" si="13"/>
        <v>GoldCID002290</v>
      </c>
    </row>
    <row r="77" spans="1:28" s="227" customFormat="1" ht="27">
      <c r="A77" s="181"/>
      <c r="B77" s="182" t="s">
        <v>1098</v>
      </c>
      <c r="C77" s="186" t="s">
        <v>708</v>
      </c>
      <c r="D77" s="230" t="s">
        <v>12380</v>
      </c>
      <c r="E77" s="182" t="s">
        <v>15896</v>
      </c>
      <c r="F77" s="182" t="s">
        <v>1071</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Unknown</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2"/>
        <v>0</v>
      </c>
      <c r="AB77" s="228" t="str">
        <f t="shared" si="13"/>
        <v>GoldCID001585</v>
      </c>
    </row>
    <row r="78" spans="1:28" s="227" customFormat="1" ht="27">
      <c r="A78" s="181"/>
      <c r="B78" s="182" t="s">
        <v>1098</v>
      </c>
      <c r="C78" s="186" t="s">
        <v>715</v>
      </c>
      <c r="D78" s="230" t="s">
        <v>14918</v>
      </c>
      <c r="E78" s="182" t="s">
        <v>15897</v>
      </c>
      <c r="F78" s="182" t="s">
        <v>1069</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Unknown</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2"/>
        <v>0</v>
      </c>
      <c r="AB78" s="228" t="str">
        <f t="shared" si="13"/>
        <v>GoldCID001916</v>
      </c>
    </row>
    <row r="79" spans="1:28" s="227" customFormat="1" ht="27">
      <c r="A79" s="181"/>
      <c r="B79" s="182" t="s">
        <v>1098</v>
      </c>
      <c r="C79" s="186" t="s">
        <v>709</v>
      </c>
      <c r="D79" s="230" t="s">
        <v>2114</v>
      </c>
      <c r="E79" s="182" t="s">
        <v>15898</v>
      </c>
      <c r="F79" s="182" t="s">
        <v>1069</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Unknown</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GoldCID001622</v>
      </c>
    </row>
    <row r="80" spans="1:28" s="227" customFormat="1" ht="27">
      <c r="A80" s="181"/>
      <c r="B80" s="182" t="s">
        <v>1098</v>
      </c>
      <c r="C80" s="186" t="s">
        <v>1357</v>
      </c>
      <c r="D80" s="230" t="s">
        <v>2115</v>
      </c>
      <c r="E80" s="182" t="s">
        <v>15899</v>
      </c>
      <c r="F80" s="182" t="s">
        <v>1069</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Unknown</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2"/>
        <v>0</v>
      </c>
      <c r="AB80" s="228" t="str">
        <f t="shared" si="13"/>
        <v>GoldCID001736</v>
      </c>
    </row>
    <row r="81" spans="1:28" s="227" customFormat="1" ht="40.5">
      <c r="A81" s="181"/>
      <c r="B81" s="182" t="s">
        <v>1098</v>
      </c>
      <c r="C81" s="186" t="s">
        <v>711</v>
      </c>
      <c r="D81" s="230" t="s">
        <v>886</v>
      </c>
      <c r="E81" s="182" t="s">
        <v>15900</v>
      </c>
      <c r="F81" s="182" t="s">
        <v>2383</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Unknown</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si="12"/>
        <v>0</v>
      </c>
      <c r="AB81" s="228" t="str">
        <f t="shared" si="13"/>
        <v>GoldCID001761</v>
      </c>
    </row>
    <row r="82" spans="1:28" s="227" customFormat="1" ht="20">
      <c r="A82" s="181"/>
      <c r="B82" s="182" t="s">
        <v>1098</v>
      </c>
      <c r="C82" s="186" t="s">
        <v>712</v>
      </c>
      <c r="D82" s="230" t="s">
        <v>54</v>
      </c>
      <c r="E82" s="182" t="s">
        <v>15901</v>
      </c>
      <c r="F82" s="182" t="s">
        <v>1077</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Unknown</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GoldCID001798</v>
      </c>
    </row>
    <row r="83" spans="1:28" s="227" customFormat="1" ht="27">
      <c r="A83" s="181"/>
      <c r="B83" s="182" t="s">
        <v>1098</v>
      </c>
      <c r="C83" s="186" t="s">
        <v>2404</v>
      </c>
      <c r="D83" s="230" t="s">
        <v>12872</v>
      </c>
      <c r="E83" s="182" t="s">
        <v>15902</v>
      </c>
      <c r="F83" s="182" t="s">
        <v>1080</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Unknown</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si="12"/>
        <v>0</v>
      </c>
      <c r="AB83" s="228" t="str">
        <f t="shared" si="13"/>
        <v>GoldCID002918</v>
      </c>
    </row>
    <row r="84" spans="1:28" s="227" customFormat="1" ht="20">
      <c r="A84" s="181"/>
      <c r="B84" s="182" t="s">
        <v>1098</v>
      </c>
      <c r="C84" s="186" t="s">
        <v>1676</v>
      </c>
      <c r="D84" s="230" t="s">
        <v>2168</v>
      </c>
      <c r="E84" s="182" t="s">
        <v>15903</v>
      </c>
      <c r="F84" s="182" t="s">
        <v>1076</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Unknown</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si="12"/>
        <v>0</v>
      </c>
      <c r="AB84" s="228" t="str">
        <f t="shared" si="13"/>
        <v>GoldCID002580</v>
      </c>
    </row>
    <row r="85" spans="1:28" s="227" customFormat="1" ht="20">
      <c r="A85" s="181"/>
      <c r="B85" s="182" t="s">
        <v>1098</v>
      </c>
      <c r="C85" s="186" t="s">
        <v>713</v>
      </c>
      <c r="D85" s="230" t="s">
        <v>1199</v>
      </c>
      <c r="E85" s="182" t="s">
        <v>15904</v>
      </c>
      <c r="F85" s="182" t="s">
        <v>1077</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Unknown</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si="12"/>
        <v>0</v>
      </c>
      <c r="AB85" s="228" t="str">
        <f t="shared" si="13"/>
        <v>GoldCID001875</v>
      </c>
    </row>
    <row r="86" spans="1:28" s="227" customFormat="1" ht="20">
      <c r="A86" s="181"/>
      <c r="B86" s="182" t="s">
        <v>1098</v>
      </c>
      <c r="C86" s="186" t="s">
        <v>716</v>
      </c>
      <c r="D86" s="230" t="s">
        <v>2117</v>
      </c>
      <c r="E86" s="182" t="s">
        <v>15905</v>
      </c>
      <c r="F86" s="182" t="s">
        <v>1077</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Unknown</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GoldCID001938</v>
      </c>
    </row>
    <row r="87" spans="1:28" s="227" customFormat="1" ht="20">
      <c r="A87" s="181"/>
      <c r="B87" s="182" t="s">
        <v>1098</v>
      </c>
      <c r="C87" s="186" t="s">
        <v>2280</v>
      </c>
      <c r="D87" s="230" t="s">
        <v>2279</v>
      </c>
      <c r="E87" s="182" t="s">
        <v>15906</v>
      </c>
      <c r="F87" s="182" t="s">
        <v>1078</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Unknown</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2"/>
        <v>0</v>
      </c>
      <c r="AB87" s="228" t="str">
        <f t="shared" si="13"/>
        <v>GoldCID002615</v>
      </c>
    </row>
    <row r="88" spans="1:28" s="227" customFormat="1" ht="27">
      <c r="A88" s="181"/>
      <c r="B88" s="182" t="s">
        <v>1098</v>
      </c>
      <c r="C88" s="186" t="s">
        <v>719</v>
      </c>
      <c r="D88" s="230" t="s">
        <v>2283</v>
      </c>
      <c r="E88" s="182" t="s">
        <v>15907</v>
      </c>
      <c r="F88" s="182" t="s">
        <v>1064</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Unknown</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2"/>
        <v>0</v>
      </c>
      <c r="AB88" s="228" t="str">
        <f t="shared" si="13"/>
        <v>GoldCID001980</v>
      </c>
    </row>
    <row r="89" spans="1:28" s="227" customFormat="1" ht="27">
      <c r="A89" s="181"/>
      <c r="B89" s="182" t="s">
        <v>1098</v>
      </c>
      <c r="C89" s="186" t="s">
        <v>720</v>
      </c>
      <c r="D89" s="230" t="s">
        <v>792</v>
      </c>
      <c r="E89" s="182" t="s">
        <v>15908</v>
      </c>
      <c r="F89" s="182" t="s">
        <v>2384</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Unknown</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2"/>
        <v>0</v>
      </c>
      <c r="AB89" s="228" t="str">
        <f t="shared" si="13"/>
        <v>GoldCID001993</v>
      </c>
    </row>
    <row r="90" spans="1:28" s="227" customFormat="1" ht="20">
      <c r="A90" s="181"/>
      <c r="B90" s="182" t="s">
        <v>1098</v>
      </c>
      <c r="C90" s="186" t="s">
        <v>721</v>
      </c>
      <c r="D90" s="230" t="s">
        <v>2285</v>
      </c>
      <c r="E90" s="182" t="s">
        <v>15909</v>
      </c>
      <c r="F90" s="182" t="s">
        <v>1067</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Unknown</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si="12"/>
        <v>0</v>
      </c>
      <c r="AB90" s="228" t="str">
        <f t="shared" si="13"/>
        <v>GoldCID002003</v>
      </c>
    </row>
    <row r="91" spans="1:28" s="227" customFormat="1" ht="27">
      <c r="A91" s="181"/>
      <c r="B91" s="182" t="s">
        <v>1098</v>
      </c>
      <c r="C91" s="186" t="s">
        <v>2157</v>
      </c>
      <c r="D91" s="230" t="s">
        <v>2155</v>
      </c>
      <c r="E91" s="182" t="s">
        <v>15910</v>
      </c>
      <c r="F91" s="182" t="s">
        <v>1070</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Unknown</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2"/>
        <v>0</v>
      </c>
      <c r="AB91" s="228" t="str">
        <f t="shared" si="13"/>
        <v>GoldCID002778</v>
      </c>
    </row>
    <row r="92" spans="1:28" s="227" customFormat="1" ht="20">
      <c r="A92" s="181"/>
      <c r="B92" s="182" t="s">
        <v>1098</v>
      </c>
      <c r="C92" s="186" t="s">
        <v>723</v>
      </c>
      <c r="D92" s="230" t="s">
        <v>12873</v>
      </c>
      <c r="E92" s="182" t="s">
        <v>15911</v>
      </c>
      <c r="F92" s="182" t="s">
        <v>1077</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Unknown</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2"/>
        <v>0</v>
      </c>
      <c r="AB92" s="228" t="str">
        <f t="shared" si="13"/>
        <v>GoldCID002100</v>
      </c>
    </row>
    <row r="93" spans="1:28" s="227" customFormat="1" ht="20">
      <c r="A93" s="181"/>
      <c r="B93" s="182" t="s">
        <v>1098</v>
      </c>
      <c r="C93" s="186" t="s">
        <v>724</v>
      </c>
      <c r="D93" s="230" t="s">
        <v>2119</v>
      </c>
      <c r="E93" s="182" t="s">
        <v>15912</v>
      </c>
      <c r="F93" s="182" t="s">
        <v>1077</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Unknown</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12"/>
        <v>0</v>
      </c>
      <c r="AB93" s="228" t="str">
        <f t="shared" si="13"/>
        <v>GoldCID002129</v>
      </c>
    </row>
    <row r="94" spans="1:28" s="227" customFormat="1" ht="27">
      <c r="A94" s="181"/>
      <c r="B94" s="182" t="s">
        <v>1098</v>
      </c>
      <c r="C94" s="186" t="s">
        <v>726</v>
      </c>
      <c r="D94" s="230" t="s">
        <v>1291</v>
      </c>
      <c r="E94" s="182" t="s">
        <v>15913</v>
      </c>
      <c r="F94" s="182" t="s">
        <v>1069</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Unknown</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2"/>
        <v>0</v>
      </c>
      <c r="AB94" s="228" t="str">
        <f t="shared" si="13"/>
        <v>GoldCID002224</v>
      </c>
    </row>
    <row r="95" spans="1:28" s="227" customFormat="1" ht="27">
      <c r="A95" s="181"/>
      <c r="B95" s="182" t="s">
        <v>1098</v>
      </c>
      <c r="C95" s="186" t="s">
        <v>727</v>
      </c>
      <c r="D95" s="230" t="s">
        <v>15914</v>
      </c>
      <c r="E95" s="182" t="s">
        <v>15915</v>
      </c>
      <c r="F95" s="182" t="s">
        <v>1069</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Unknown</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si="12"/>
        <v>0</v>
      </c>
      <c r="AB95" s="228" t="str">
        <f t="shared" si="13"/>
        <v>GoldCID002243</v>
      </c>
    </row>
    <row r="96" spans="1:28" s="227" customFormat="1" ht="27">
      <c r="A96" s="181"/>
      <c r="B96" s="182" t="s">
        <v>15916</v>
      </c>
      <c r="C96" s="186" t="s">
        <v>15917</v>
      </c>
      <c r="D96" s="230" t="s">
        <v>15918</v>
      </c>
      <c r="E96" s="182" t="s">
        <v>15827</v>
      </c>
      <c r="F96" s="182" t="s">
        <v>864</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Unknown</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2"/>
        <v>0</v>
      </c>
      <c r="AB96" s="228" t="str">
        <f t="shared" si="13"/>
        <v>PlatinumCID004603</v>
      </c>
    </row>
    <row r="97" spans="1:28" s="227" customFormat="1" ht="27">
      <c r="A97" s="181"/>
      <c r="B97" s="182" t="s">
        <v>15916</v>
      </c>
      <c r="C97" s="186" t="s">
        <v>15919</v>
      </c>
      <c r="D97" s="230" t="s">
        <v>15673</v>
      </c>
      <c r="E97" s="182" t="s">
        <v>15827</v>
      </c>
      <c r="F97" s="182" t="s">
        <v>864</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Unknown</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2"/>
        <v>0</v>
      </c>
      <c r="AB97" s="228" t="str">
        <f t="shared" si="13"/>
        <v>PlatinumCID004717</v>
      </c>
    </row>
    <row r="98" spans="1:28" s="227" customFormat="1" ht="27">
      <c r="A98" s="181"/>
      <c r="B98" s="182" t="s">
        <v>1100</v>
      </c>
      <c r="C98" s="186" t="s">
        <v>733</v>
      </c>
      <c r="D98" s="230" t="s">
        <v>15301</v>
      </c>
      <c r="E98" s="182" t="s">
        <v>15920</v>
      </c>
      <c r="F98" s="182" t="s">
        <v>1065</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Unknown</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2"/>
        <v>0</v>
      </c>
      <c r="AB98" s="228" t="str">
        <f t="shared" si="13"/>
        <v>TantalumCID001076</v>
      </c>
    </row>
    <row r="99" spans="1:28" s="227" customFormat="1" ht="27">
      <c r="A99" s="181"/>
      <c r="B99" s="182" t="s">
        <v>1100</v>
      </c>
      <c r="C99" s="186" t="s">
        <v>1361</v>
      </c>
      <c r="D99" s="230" t="s">
        <v>1360</v>
      </c>
      <c r="E99" s="182" t="s">
        <v>15921</v>
      </c>
      <c r="F99" s="182" t="s">
        <v>2384</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Unknown</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2"/>
        <v>0</v>
      </c>
      <c r="AB99" s="228" t="str">
        <f t="shared" si="13"/>
        <v>TantalumCID002504</v>
      </c>
    </row>
    <row r="100" spans="1:28" s="227" customFormat="1" ht="27">
      <c r="A100" s="181"/>
      <c r="B100" s="182" t="s">
        <v>1100</v>
      </c>
      <c r="C100" s="186" t="s">
        <v>728</v>
      </c>
      <c r="D100" s="230" t="s">
        <v>43</v>
      </c>
      <c r="E100" s="182" t="s">
        <v>15922</v>
      </c>
      <c r="F100" s="182" t="s">
        <v>1069</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Unknown</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2"/>
        <v>0</v>
      </c>
      <c r="AB100" s="228" t="str">
        <f t="shared" si="13"/>
        <v>TantalumCID000460</v>
      </c>
    </row>
    <row r="101" spans="1:28" s="227" customFormat="1" ht="20">
      <c r="A101" s="181"/>
      <c r="B101" s="182" t="s">
        <v>1100</v>
      </c>
      <c r="C101" s="186" t="s">
        <v>1362</v>
      </c>
      <c r="D101" s="230" t="s">
        <v>2122</v>
      </c>
      <c r="E101" s="182" t="s">
        <v>15923</v>
      </c>
      <c r="F101" s="182" t="s">
        <v>1069</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Unknown</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2"/>
        <v>0</v>
      </c>
      <c r="AB101" s="228" t="str">
        <f t="shared" si="13"/>
        <v>TantalumCID002505</v>
      </c>
    </row>
    <row r="102" spans="1:28" s="227" customFormat="1" ht="27">
      <c r="A102" s="181"/>
      <c r="B102" s="182" t="s">
        <v>1100</v>
      </c>
      <c r="C102" s="186" t="s">
        <v>1376</v>
      </c>
      <c r="D102" s="230" t="s">
        <v>1375</v>
      </c>
      <c r="E102" s="182" t="s">
        <v>15924</v>
      </c>
      <c r="F102" s="182" t="s">
        <v>1077</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Unknown</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si="15">IF(AND(C102="Smelter not listed",OR(LEN(D102)=0,LEN(E102)=0)),1,0)</f>
        <v>0</v>
      </c>
      <c r="AB102" s="228" t="str">
        <f t="shared" ref="AB102:AB132" si="16">B102&amp;C102</f>
        <v>TantalumCID002558</v>
      </c>
    </row>
    <row r="103" spans="1:28" s="227" customFormat="1" ht="27">
      <c r="A103" s="181"/>
      <c r="B103" s="182" t="s">
        <v>1100</v>
      </c>
      <c r="C103" s="186" t="s">
        <v>1378</v>
      </c>
      <c r="D103" s="230" t="s">
        <v>1377</v>
      </c>
      <c r="E103" s="182" t="s">
        <v>15925</v>
      </c>
      <c r="F103" s="182" t="s">
        <v>2384</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Unknown</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5"/>
        <v>0</v>
      </c>
      <c r="AB103" s="228" t="str">
        <f t="shared" si="16"/>
        <v>TantalumCID002557</v>
      </c>
    </row>
    <row r="104" spans="1:28" s="227" customFormat="1" ht="27">
      <c r="A104" s="181"/>
      <c r="B104" s="182" t="s">
        <v>1100</v>
      </c>
      <c r="C104" s="186" t="s">
        <v>15619</v>
      </c>
      <c r="D104" s="230" t="s">
        <v>15618</v>
      </c>
      <c r="E104" s="182" t="s">
        <v>15926</v>
      </c>
      <c r="F104" s="182" t="s">
        <v>1069</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Unknown</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5"/>
        <v>0</v>
      </c>
      <c r="AB104" s="228" t="str">
        <f t="shared" si="16"/>
        <v>TantalumCID000291</v>
      </c>
    </row>
    <row r="105" spans="1:28" s="227" customFormat="1" ht="27">
      <c r="A105" s="181"/>
      <c r="B105" s="182" t="s">
        <v>1100</v>
      </c>
      <c r="C105" s="186" t="s">
        <v>383</v>
      </c>
      <c r="D105" s="230" t="s">
        <v>1</v>
      </c>
      <c r="E105" s="182" t="s">
        <v>15927</v>
      </c>
      <c r="F105" s="182" t="s">
        <v>1069</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Unknown</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si="15"/>
        <v>0</v>
      </c>
      <c r="AB105" s="228" t="str">
        <f t="shared" si="16"/>
        <v>TantalumCID002492</v>
      </c>
    </row>
    <row r="106" spans="1:28" s="227" customFormat="1" ht="27">
      <c r="A106" s="181"/>
      <c r="B106" s="182" t="s">
        <v>1100</v>
      </c>
      <c r="C106" s="186" t="s">
        <v>1363</v>
      </c>
      <c r="D106" s="230" t="s">
        <v>2125</v>
      </c>
      <c r="E106" s="182" t="s">
        <v>15928</v>
      </c>
      <c r="F106" s="182" t="s">
        <v>1069</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Unknown</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5"/>
        <v>0</v>
      </c>
      <c r="AB106" s="228" t="str">
        <f t="shared" si="16"/>
        <v>TantalumCID002512</v>
      </c>
    </row>
    <row r="107" spans="1:28" s="227" customFormat="1" ht="27">
      <c r="A107" s="181"/>
      <c r="B107" s="182" t="s">
        <v>1100</v>
      </c>
      <c r="C107" s="186" t="s">
        <v>2222</v>
      </c>
      <c r="D107" s="230" t="s">
        <v>2221</v>
      </c>
      <c r="E107" s="182" t="s">
        <v>15929</v>
      </c>
      <c r="F107" s="182" t="s">
        <v>1069</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Unknown</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si="15"/>
        <v>0</v>
      </c>
      <c r="AB107" s="228" t="str">
        <f t="shared" si="16"/>
        <v>TantalumCID002842</v>
      </c>
    </row>
    <row r="108" spans="1:28" s="227" customFormat="1" ht="27">
      <c r="A108" s="181"/>
      <c r="B108" s="182" t="s">
        <v>1100</v>
      </c>
      <c r="C108" s="186" t="s">
        <v>731</v>
      </c>
      <c r="D108" s="230" t="s">
        <v>2</v>
      </c>
      <c r="E108" s="182" t="s">
        <v>15930</v>
      </c>
      <c r="F108" s="182" t="s">
        <v>1069</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Unknown</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si="15"/>
        <v>0</v>
      </c>
      <c r="AB108" s="228" t="str">
        <f t="shared" si="16"/>
        <v>TantalumCID000914</v>
      </c>
    </row>
    <row r="109" spans="1:28" s="227" customFormat="1" ht="20">
      <c r="A109" s="181"/>
      <c r="B109" s="182" t="s">
        <v>1100</v>
      </c>
      <c r="C109" s="186" t="s">
        <v>732</v>
      </c>
      <c r="D109" s="230" t="s">
        <v>44</v>
      </c>
      <c r="E109" s="182" t="s">
        <v>15930</v>
      </c>
      <c r="F109" s="182" t="s">
        <v>1069</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Unknown</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5"/>
        <v>0</v>
      </c>
      <c r="AB109" s="228" t="str">
        <f t="shared" si="16"/>
        <v>TantalumCID000917</v>
      </c>
    </row>
    <row r="110" spans="1:28" s="227" customFormat="1" ht="27">
      <c r="A110" s="181"/>
      <c r="B110" s="182" t="s">
        <v>1100</v>
      </c>
      <c r="C110" s="186" t="s">
        <v>1364</v>
      </c>
      <c r="D110" s="230" t="s">
        <v>2123</v>
      </c>
      <c r="E110" s="182" t="s">
        <v>15930</v>
      </c>
      <c r="F110" s="182" t="s">
        <v>1069</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Unknown</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5"/>
        <v>0</v>
      </c>
      <c r="AB110" s="228" t="str">
        <f t="shared" si="16"/>
        <v>TantalumCID002506</v>
      </c>
    </row>
    <row r="111" spans="1:28" s="227" customFormat="1" ht="20">
      <c r="A111" s="181"/>
      <c r="B111" s="182" t="s">
        <v>1100</v>
      </c>
      <c r="C111" s="186" t="s">
        <v>1388</v>
      </c>
      <c r="D111" s="230" t="s">
        <v>14950</v>
      </c>
      <c r="E111" s="182" t="s">
        <v>15931</v>
      </c>
      <c r="F111" s="182" t="s">
        <v>1082</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Unknown</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5"/>
        <v>0</v>
      </c>
      <c r="AB111" s="228" t="str">
        <f t="shared" si="16"/>
        <v>TantalumCID002539</v>
      </c>
    </row>
    <row r="112" spans="1:28" s="227" customFormat="1" ht="27">
      <c r="A112" s="181"/>
      <c r="B112" s="182" t="s">
        <v>1100</v>
      </c>
      <c r="C112" s="186" t="s">
        <v>1383</v>
      </c>
      <c r="D112" s="230" t="s">
        <v>15338</v>
      </c>
      <c r="E112" s="182" t="s">
        <v>15932</v>
      </c>
      <c r="F112" s="182" t="s">
        <v>2384</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Unknown</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5"/>
        <v>0</v>
      </c>
      <c r="AB112" s="228" t="str">
        <f t="shared" si="16"/>
        <v>TantalumCID002548</v>
      </c>
    </row>
    <row r="113" spans="1:28" s="227" customFormat="1" ht="27">
      <c r="A113" s="181"/>
      <c r="B113" s="182" t="s">
        <v>1100</v>
      </c>
      <c r="C113" s="186" t="s">
        <v>734</v>
      </c>
      <c r="D113" s="230" t="s">
        <v>2107</v>
      </c>
      <c r="E113" s="182" t="s">
        <v>15933</v>
      </c>
      <c r="F113" s="182" t="s">
        <v>1075</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Unknown</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5"/>
        <v>0</v>
      </c>
      <c r="AB113" s="228" t="str">
        <f t="shared" si="16"/>
        <v>TantalumCID001163</v>
      </c>
    </row>
    <row r="114" spans="1:28" s="227" customFormat="1" ht="27">
      <c r="A114" s="181"/>
      <c r="B114" s="182" t="s">
        <v>1100</v>
      </c>
      <c r="C114" s="186" t="s">
        <v>735</v>
      </c>
      <c r="D114" s="230" t="s">
        <v>12377</v>
      </c>
      <c r="E114" s="182" t="s">
        <v>15934</v>
      </c>
      <c r="F114" s="182" t="s">
        <v>1065</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Unknown</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5"/>
        <v>0</v>
      </c>
      <c r="AB114" s="228" t="str">
        <f t="shared" si="16"/>
        <v>TantalumCID001175</v>
      </c>
    </row>
    <row r="115" spans="1:28" s="227" customFormat="1" ht="20">
      <c r="A115" s="181"/>
      <c r="B115" s="182" t="s">
        <v>1100</v>
      </c>
      <c r="C115" s="186" t="s">
        <v>736</v>
      </c>
      <c r="D115" s="230" t="s">
        <v>1196</v>
      </c>
      <c r="E115" s="182" t="s">
        <v>15935</v>
      </c>
      <c r="F115" s="182" t="s">
        <v>1077</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Unknown</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5"/>
        <v>0</v>
      </c>
      <c r="AB115" s="228" t="str">
        <f t="shared" si="16"/>
        <v>TantalumCID001192</v>
      </c>
    </row>
    <row r="116" spans="1:28" s="227" customFormat="1" ht="27">
      <c r="A116" s="181"/>
      <c r="B116" s="182" t="s">
        <v>1100</v>
      </c>
      <c r="C116" s="186" t="s">
        <v>738</v>
      </c>
      <c r="D116" s="230" t="s">
        <v>999</v>
      </c>
      <c r="E116" s="182" t="s">
        <v>15936</v>
      </c>
      <c r="F116" s="182" t="s">
        <v>1069</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Unknown</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5"/>
        <v>0</v>
      </c>
      <c r="AB116" s="228" t="str">
        <f t="shared" si="16"/>
        <v>TantalumCID001277</v>
      </c>
    </row>
    <row r="117" spans="1:28" s="227" customFormat="1" ht="20">
      <c r="A117" s="181"/>
      <c r="B117" s="182" t="s">
        <v>1100</v>
      </c>
      <c r="C117" s="186" t="s">
        <v>737</v>
      </c>
      <c r="D117" s="230" t="s">
        <v>2478</v>
      </c>
      <c r="E117" s="182" t="s">
        <v>15937</v>
      </c>
      <c r="F117" s="182" t="s">
        <v>1072</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Unknown</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5"/>
        <v>0</v>
      </c>
      <c r="AB117" s="228" t="str">
        <f t="shared" si="16"/>
        <v>TantalumCID001200</v>
      </c>
    </row>
    <row r="118" spans="1:28" s="227" customFormat="1" ht="20">
      <c r="A118" s="181"/>
      <c r="B118" s="182" t="s">
        <v>1100</v>
      </c>
      <c r="C118" s="186" t="s">
        <v>15340</v>
      </c>
      <c r="D118" s="230" t="s">
        <v>15339</v>
      </c>
      <c r="E118" s="182" t="s">
        <v>7229</v>
      </c>
      <c r="F118" s="182" t="s">
        <v>13050</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Unknown</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5"/>
        <v>0</v>
      </c>
      <c r="AB118" s="228" t="str">
        <f t="shared" si="16"/>
        <v>TantalumCID004054</v>
      </c>
    </row>
    <row r="119" spans="1:28" s="227" customFormat="1" ht="27">
      <c r="A119" s="181"/>
      <c r="B119" s="182" t="s">
        <v>1100</v>
      </c>
      <c r="C119" s="186" t="s">
        <v>1716</v>
      </c>
      <c r="D119" s="230" t="s">
        <v>12381</v>
      </c>
      <c r="E119" s="182" t="s">
        <v>15938</v>
      </c>
      <c r="F119" s="182" t="s">
        <v>1065</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Unknown</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15"/>
        <v>0</v>
      </c>
      <c r="AB119" s="228" t="str">
        <f t="shared" si="16"/>
        <v>TantalumCID002707</v>
      </c>
    </row>
    <row r="120" spans="1:28" s="227" customFormat="1" ht="27">
      <c r="A120" s="181"/>
      <c r="B120" s="182" t="s">
        <v>1100</v>
      </c>
      <c r="C120" s="186" t="s">
        <v>14952</v>
      </c>
      <c r="D120" s="230" t="s">
        <v>15302</v>
      </c>
      <c r="E120" s="182" t="s">
        <v>15939</v>
      </c>
      <c r="F120" s="182" t="s">
        <v>1069</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Unknown</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si="15"/>
        <v>0</v>
      </c>
      <c r="AB120" s="228" t="str">
        <f t="shared" si="16"/>
        <v>TantalumCID003583</v>
      </c>
    </row>
    <row r="121" spans="1:28" s="227" customFormat="1" ht="20">
      <c r="A121" s="181"/>
      <c r="B121" s="182" t="s">
        <v>1100</v>
      </c>
      <c r="C121" s="186" t="s">
        <v>741</v>
      </c>
      <c r="D121" s="230" t="s">
        <v>2397</v>
      </c>
      <c r="E121" s="182" t="s">
        <v>15940</v>
      </c>
      <c r="F121" s="182" t="s">
        <v>1077</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Unknown</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si="15"/>
        <v>0</v>
      </c>
      <c r="AB121" s="228" t="str">
        <f t="shared" si="16"/>
        <v>TantalumCID001869</v>
      </c>
    </row>
    <row r="122" spans="1:28" s="227" customFormat="1" ht="20">
      <c r="A122" s="181"/>
      <c r="B122" s="182" t="s">
        <v>1100</v>
      </c>
      <c r="C122" s="186" t="s">
        <v>1380</v>
      </c>
      <c r="D122" s="230" t="s">
        <v>14946</v>
      </c>
      <c r="E122" s="182" t="s">
        <v>15941</v>
      </c>
      <c r="F122" s="182" t="s">
        <v>859</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Unknown</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15"/>
        <v>0</v>
      </c>
      <c r="AB122" s="228" t="str">
        <f t="shared" si="16"/>
        <v>TantalumCID002544</v>
      </c>
    </row>
    <row r="123" spans="1:28" s="227" customFormat="1" ht="20">
      <c r="A123" s="181"/>
      <c r="B123" s="182" t="s">
        <v>1100</v>
      </c>
      <c r="C123" s="186" t="s">
        <v>1381</v>
      </c>
      <c r="D123" s="230" t="s">
        <v>14949</v>
      </c>
      <c r="E123" s="182" t="s">
        <v>15942</v>
      </c>
      <c r="F123" s="182" t="s">
        <v>1070</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Unknown</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si="15"/>
        <v>0</v>
      </c>
      <c r="AB123" s="228" t="str">
        <f t="shared" si="16"/>
        <v>TantalumCID002545</v>
      </c>
    </row>
    <row r="124" spans="1:28" s="227" customFormat="1" ht="20">
      <c r="A124" s="181"/>
      <c r="B124" s="182" t="s">
        <v>1100</v>
      </c>
      <c r="C124" s="186" t="s">
        <v>1385</v>
      </c>
      <c r="D124" s="230" t="s">
        <v>14947</v>
      </c>
      <c r="E124" s="182" t="s">
        <v>15943</v>
      </c>
      <c r="F124" s="182" t="s">
        <v>1077</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Unknown</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si="15"/>
        <v>0</v>
      </c>
      <c r="AB124" s="228" t="str">
        <f t="shared" si="16"/>
        <v>TantalumCID002549</v>
      </c>
    </row>
    <row r="125" spans="1:28" s="227" customFormat="1" ht="27">
      <c r="A125" s="181"/>
      <c r="B125" s="182" t="s">
        <v>1100</v>
      </c>
      <c r="C125" s="186" t="s">
        <v>1386</v>
      </c>
      <c r="D125" s="230" t="s">
        <v>14948</v>
      </c>
      <c r="E125" s="182" t="s">
        <v>15944</v>
      </c>
      <c r="F125" s="182" t="s">
        <v>1070</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Unknown</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15"/>
        <v>0</v>
      </c>
      <c r="AB125" s="228" t="str">
        <f t="shared" si="16"/>
        <v>TantalumCID002550</v>
      </c>
    </row>
    <row r="126" spans="1:28" s="227" customFormat="1" ht="27">
      <c r="A126" s="181"/>
      <c r="B126" s="182" t="s">
        <v>1100</v>
      </c>
      <c r="C126" s="186" t="s">
        <v>742</v>
      </c>
      <c r="D126" s="230" t="s">
        <v>1697</v>
      </c>
      <c r="E126" s="182" t="s">
        <v>15945</v>
      </c>
      <c r="F126" s="182" t="s">
        <v>2384</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Unknown</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15"/>
        <v>0</v>
      </c>
      <c r="AB126" s="228" t="str">
        <f t="shared" si="16"/>
        <v>TantalumCID001891</v>
      </c>
    </row>
    <row r="127" spans="1:28" s="227" customFormat="1" ht="27">
      <c r="A127" s="181"/>
      <c r="B127" s="182" t="s">
        <v>1100</v>
      </c>
      <c r="C127" s="186" t="s">
        <v>743</v>
      </c>
      <c r="D127" s="230" t="s">
        <v>1700</v>
      </c>
      <c r="E127" s="182" t="s">
        <v>15864</v>
      </c>
      <c r="F127" s="182" t="s">
        <v>1078</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Unknown</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15"/>
        <v>0</v>
      </c>
      <c r="AB127" s="228" t="str">
        <f t="shared" si="16"/>
        <v>TantalumCID001969</v>
      </c>
    </row>
    <row r="128" spans="1:28" s="227" customFormat="1" ht="27">
      <c r="A128" s="181"/>
      <c r="B128" s="182" t="s">
        <v>1100</v>
      </c>
      <c r="C128" s="186" t="s">
        <v>730</v>
      </c>
      <c r="D128" s="230" t="s">
        <v>14945</v>
      </c>
      <c r="E128" s="182" t="s">
        <v>15926</v>
      </c>
      <c r="F128" s="182" t="s">
        <v>1069</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Unknown</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si="15"/>
        <v>0</v>
      </c>
      <c r="AB128" s="228" t="str">
        <f t="shared" si="16"/>
        <v>TantalumCID000616</v>
      </c>
    </row>
    <row r="129" spans="1:28" s="227" customFormat="1" ht="27">
      <c r="A129" s="181"/>
      <c r="B129" s="182" t="s">
        <v>1100</v>
      </c>
      <c r="C129" s="186" t="s">
        <v>739</v>
      </c>
      <c r="D129" s="230" t="s">
        <v>13196</v>
      </c>
      <c r="E129" s="182" t="s">
        <v>15923</v>
      </c>
      <c r="F129" s="182" t="s">
        <v>1069</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Unknown</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si="15"/>
        <v>0</v>
      </c>
      <c r="AB129" s="228" t="str">
        <f t="shared" si="16"/>
        <v>TantalumCID001522</v>
      </c>
    </row>
    <row r="130" spans="1:28" s="227" customFormat="1" ht="27">
      <c r="A130" s="181"/>
      <c r="B130" s="182" t="s">
        <v>1099</v>
      </c>
      <c r="C130" s="186" t="s">
        <v>744</v>
      </c>
      <c r="D130" s="230" t="s">
        <v>15688</v>
      </c>
      <c r="E130" s="182" t="s">
        <v>15946</v>
      </c>
      <c r="F130" s="182" t="s">
        <v>2384</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Unknown</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15"/>
        <v>0</v>
      </c>
      <c r="AB130" s="228" t="str">
        <f t="shared" si="16"/>
        <v>TinCID000292</v>
      </c>
    </row>
    <row r="131" spans="1:28" s="227" customFormat="1" ht="20">
      <c r="A131" s="181"/>
      <c r="B131" s="182" t="s">
        <v>1099</v>
      </c>
      <c r="C131" s="186" t="s">
        <v>1772</v>
      </c>
      <c r="D131" s="230" t="s">
        <v>15341</v>
      </c>
      <c r="E131" s="182" t="s">
        <v>15947</v>
      </c>
      <c r="F131" s="182" t="s">
        <v>1064</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Unknown</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si="15"/>
        <v>0</v>
      </c>
      <c r="AB131" s="228" t="str">
        <f t="shared" si="16"/>
        <v>TinCID002773</v>
      </c>
    </row>
    <row r="132" spans="1:28" s="227" customFormat="1" ht="20">
      <c r="A132" s="181"/>
      <c r="B132" s="182" t="s">
        <v>1099</v>
      </c>
      <c r="C132" s="186" t="s">
        <v>1774</v>
      </c>
      <c r="D132" s="230" t="s">
        <v>15342</v>
      </c>
      <c r="E132" s="182" t="s">
        <v>15948</v>
      </c>
      <c r="F132" s="182" t="s">
        <v>1071</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Unknown</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15"/>
        <v>0</v>
      </c>
      <c r="AB132" s="228" t="str">
        <f t="shared" si="16"/>
        <v>TinCID002774</v>
      </c>
    </row>
    <row r="133" spans="1:28" s="227" customFormat="1" ht="27">
      <c r="A133" s="181"/>
      <c r="B133" s="182" t="s">
        <v>1099</v>
      </c>
      <c r="C133" s="186" t="s">
        <v>2230</v>
      </c>
      <c r="D133" s="230" t="s">
        <v>2287</v>
      </c>
      <c r="E133" s="182" t="s">
        <v>15949</v>
      </c>
      <c r="F133" s="182" t="s">
        <v>1069</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Unknown</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TinCID000228</v>
      </c>
    </row>
    <row r="134" spans="1:28" s="227" customFormat="1" ht="27">
      <c r="A134" s="181"/>
      <c r="B134" s="182" t="s">
        <v>1099</v>
      </c>
      <c r="C134" s="186" t="s">
        <v>12877</v>
      </c>
      <c r="D134" s="230" t="s">
        <v>12876</v>
      </c>
      <c r="E134" s="182" t="s">
        <v>15950</v>
      </c>
      <c r="F134" s="182" t="s">
        <v>1069</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Unknown</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si="21">IF(AND(C134="Smelter not listed",OR(LEN(D134)=0,LEN(E134)=0)),1,0)</f>
        <v>0</v>
      </c>
      <c r="AB134" s="228" t="str">
        <f t="shared" ref="AB134:AB165" si="22">B134&amp;C134</f>
        <v>TinCID003190</v>
      </c>
    </row>
    <row r="135" spans="1:28" s="227" customFormat="1" ht="27">
      <c r="A135" s="181"/>
      <c r="B135" s="182" t="s">
        <v>1099</v>
      </c>
      <c r="C135" s="186" t="s">
        <v>751</v>
      </c>
      <c r="D135" s="230" t="s">
        <v>1293</v>
      </c>
      <c r="E135" s="182" t="s">
        <v>15951</v>
      </c>
      <c r="F135" s="182" t="s">
        <v>1069</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Unknown</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21"/>
        <v>0</v>
      </c>
      <c r="AB135" s="228" t="str">
        <f t="shared" si="22"/>
        <v>TinCID001070</v>
      </c>
    </row>
    <row r="136" spans="1:28" s="227" customFormat="1" ht="40.5">
      <c r="A136" s="181"/>
      <c r="B136" s="182" t="s">
        <v>1099</v>
      </c>
      <c r="C136" s="186" t="s">
        <v>14955</v>
      </c>
      <c r="D136" s="230" t="s">
        <v>14954</v>
      </c>
      <c r="E136" s="182" t="s">
        <v>15952</v>
      </c>
      <c r="F136" s="182" t="s">
        <v>1065</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Unknown</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si="21"/>
        <v>0</v>
      </c>
      <c r="AB136" s="228" t="str">
        <f t="shared" si="22"/>
        <v>TinCID003486</v>
      </c>
    </row>
    <row r="137" spans="1:28" s="227" customFormat="1" ht="20">
      <c r="A137" s="181"/>
      <c r="B137" s="182" t="s">
        <v>1099</v>
      </c>
      <c r="C137" s="186" t="s">
        <v>14958</v>
      </c>
      <c r="D137" s="230" t="s">
        <v>14957</v>
      </c>
      <c r="E137" s="182" t="s">
        <v>15953</v>
      </c>
      <c r="F137" s="182" t="s">
        <v>1071</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Unknown</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TinCID003524</v>
      </c>
    </row>
    <row r="138" spans="1:28" s="227" customFormat="1" ht="27">
      <c r="A138" s="181"/>
      <c r="B138" s="182" t="s">
        <v>1099</v>
      </c>
      <c r="C138" s="186" t="s">
        <v>15954</v>
      </c>
      <c r="D138" s="230" t="s">
        <v>15955</v>
      </c>
      <c r="E138" s="182" t="s">
        <v>15956</v>
      </c>
      <c r="F138" s="182" t="s">
        <v>1074</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Unknown</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TinCID002570</v>
      </c>
    </row>
    <row r="139" spans="1:28" s="227" customFormat="1" ht="20">
      <c r="A139" s="181"/>
      <c r="B139" s="182" t="s">
        <v>1099</v>
      </c>
      <c r="C139" s="186" t="s">
        <v>1374</v>
      </c>
      <c r="D139" s="230" t="s">
        <v>877</v>
      </c>
      <c r="E139" s="182" t="s">
        <v>15845</v>
      </c>
      <c r="F139" s="182" t="s">
        <v>1077</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Unknown</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21"/>
        <v>0</v>
      </c>
      <c r="AB139" s="228" t="str">
        <f t="shared" si="22"/>
        <v>TinCID000402</v>
      </c>
    </row>
    <row r="140" spans="1:28" s="227" customFormat="1" ht="40.5">
      <c r="A140" s="181"/>
      <c r="B140" s="182" t="s">
        <v>1099</v>
      </c>
      <c r="C140" s="186" t="s">
        <v>745</v>
      </c>
      <c r="D140" s="230" t="s">
        <v>814</v>
      </c>
      <c r="E140" s="182" t="s">
        <v>15957</v>
      </c>
      <c r="F140" s="182" t="s">
        <v>2382</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Unknown</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TinCID000438</v>
      </c>
    </row>
    <row r="141" spans="1:28" s="227" customFormat="1" ht="20">
      <c r="A141" s="181"/>
      <c r="B141" s="182" t="s">
        <v>1099</v>
      </c>
      <c r="C141" s="186" t="s">
        <v>746</v>
      </c>
      <c r="D141" s="230" t="s">
        <v>12373</v>
      </c>
      <c r="E141" s="182" t="s">
        <v>15958</v>
      </c>
      <c r="F141" s="182" t="s">
        <v>1065</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Unknown</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TinCID000448</v>
      </c>
    </row>
    <row r="142" spans="1:28" s="227" customFormat="1" ht="20">
      <c r="A142" s="181"/>
      <c r="B142" s="182" t="s">
        <v>1099</v>
      </c>
      <c r="C142" s="186" t="s">
        <v>747</v>
      </c>
      <c r="D142" s="230" t="s">
        <v>788</v>
      </c>
      <c r="E142" s="182" t="s">
        <v>15959</v>
      </c>
      <c r="F142" s="182" t="s">
        <v>853</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Unknown</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TinCID000468</v>
      </c>
    </row>
    <row r="143" spans="1:28" s="227" customFormat="1" ht="27">
      <c r="A143" s="181"/>
      <c r="B143" s="182" t="s">
        <v>1099</v>
      </c>
      <c r="C143" s="186" t="s">
        <v>748</v>
      </c>
      <c r="D143" s="230" t="s">
        <v>2099</v>
      </c>
      <c r="E143" s="182" t="s">
        <v>15960</v>
      </c>
      <c r="F143" s="182" t="s">
        <v>1069</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Unknown</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21"/>
        <v>0</v>
      </c>
      <c r="AB143" s="228" t="str">
        <f t="shared" si="22"/>
        <v>TinCID000538</v>
      </c>
    </row>
    <row r="144" spans="1:28" s="227" customFormat="1" ht="27">
      <c r="A144" s="181"/>
      <c r="B144" s="182" t="s">
        <v>1099</v>
      </c>
      <c r="C144" s="186" t="s">
        <v>15627</v>
      </c>
      <c r="D144" s="230" t="s">
        <v>15626</v>
      </c>
      <c r="E144" s="182" t="s">
        <v>15961</v>
      </c>
      <c r="F144" s="182" t="s">
        <v>1062</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Unknown</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TinCID004754</v>
      </c>
    </row>
    <row r="145" spans="1:28" s="227" customFormat="1" ht="27">
      <c r="A145" s="181"/>
      <c r="B145" s="182" t="s">
        <v>1099</v>
      </c>
      <c r="C145" s="186" t="s">
        <v>2481</v>
      </c>
      <c r="D145" s="230" t="s">
        <v>2480</v>
      </c>
      <c r="E145" s="182" t="s">
        <v>15962</v>
      </c>
      <c r="F145" s="182" t="s">
        <v>1069</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Unknown</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21"/>
        <v>0</v>
      </c>
      <c r="AB145" s="228" t="str">
        <f t="shared" si="22"/>
        <v>TinCID003116</v>
      </c>
    </row>
    <row r="146" spans="1:28" s="227" customFormat="1" ht="20">
      <c r="A146" s="181"/>
      <c r="B146" s="182" t="s">
        <v>1099</v>
      </c>
      <c r="C146" s="186" t="s">
        <v>15629</v>
      </c>
      <c r="D146" s="230" t="s">
        <v>15628</v>
      </c>
      <c r="E146" s="182" t="s">
        <v>15963</v>
      </c>
      <c r="F146" s="182" t="s">
        <v>1069</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Unknown</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21"/>
        <v>0</v>
      </c>
      <c r="AB146" s="228" t="str">
        <f t="shared" si="22"/>
        <v>TinCID002844</v>
      </c>
    </row>
    <row r="147" spans="1:28" s="227" customFormat="1" ht="20">
      <c r="A147" s="181"/>
      <c r="B147" s="182" t="s">
        <v>1099</v>
      </c>
      <c r="C147" s="186" t="s">
        <v>13774</v>
      </c>
      <c r="D147" s="230" t="s">
        <v>13760</v>
      </c>
      <c r="E147" s="182" t="s">
        <v>15964</v>
      </c>
      <c r="F147" s="182" t="s">
        <v>13050</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Unknown</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21"/>
        <v>0</v>
      </c>
      <c r="AB147" s="228" t="str">
        <f t="shared" si="22"/>
        <v>TinCID003387</v>
      </c>
    </row>
    <row r="148" spans="1:28" s="227" customFormat="1" ht="27">
      <c r="A148" s="181"/>
      <c r="B148" s="182" t="s">
        <v>1099</v>
      </c>
      <c r="C148" s="186" t="s">
        <v>131</v>
      </c>
      <c r="D148" s="230" t="s">
        <v>2121</v>
      </c>
      <c r="E148" s="182" t="s">
        <v>15920</v>
      </c>
      <c r="F148" s="182" t="s">
        <v>1065</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Unknown</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21"/>
        <v>0</v>
      </c>
      <c r="AB148" s="228" t="str">
        <f t="shared" si="22"/>
        <v>TinCID002468</v>
      </c>
    </row>
    <row r="149" spans="1:28" s="227" customFormat="1" ht="27">
      <c r="A149" s="181"/>
      <c r="B149" s="182" t="s">
        <v>1099</v>
      </c>
      <c r="C149" s="186" t="s">
        <v>752</v>
      </c>
      <c r="D149" s="230" t="s">
        <v>793</v>
      </c>
      <c r="E149" s="182" t="s">
        <v>15965</v>
      </c>
      <c r="F149" s="182" t="s">
        <v>1084</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Unknown</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TinCID001105</v>
      </c>
    </row>
    <row r="150" spans="1:28" s="227" customFormat="1" ht="27">
      <c r="A150" s="181"/>
      <c r="B150" s="182" t="s">
        <v>1099</v>
      </c>
      <c r="C150" s="186" t="s">
        <v>15635</v>
      </c>
      <c r="D150" s="230" t="s">
        <v>15634</v>
      </c>
      <c r="E150" s="182" t="s">
        <v>15966</v>
      </c>
      <c r="F150" s="182" t="s">
        <v>1084</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Unknown</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TinCID004434</v>
      </c>
    </row>
    <row r="151" spans="1:28" s="227" customFormat="1" ht="27">
      <c r="A151" s="181"/>
      <c r="B151" s="182" t="s">
        <v>1099</v>
      </c>
      <c r="C151" s="186" t="s">
        <v>1740</v>
      </c>
      <c r="D151" s="230" t="s">
        <v>2104</v>
      </c>
      <c r="E151" s="182" t="s">
        <v>15967</v>
      </c>
      <c r="F151" s="182" t="s">
        <v>2384</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Unknown</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si="21"/>
        <v>0</v>
      </c>
      <c r="AB151" s="228" t="str">
        <f t="shared" si="22"/>
        <v>TinCID001142</v>
      </c>
    </row>
    <row r="152" spans="1:28" s="227" customFormat="1" ht="40.5">
      <c r="A152" s="181"/>
      <c r="B152" s="182" t="s">
        <v>1099</v>
      </c>
      <c r="C152" s="186" t="s">
        <v>753</v>
      </c>
      <c r="D152" s="230" t="s">
        <v>12377</v>
      </c>
      <c r="E152" s="182" t="s">
        <v>15968</v>
      </c>
      <c r="F152" s="182" t="s">
        <v>1065</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Unknown</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21"/>
        <v>0</v>
      </c>
      <c r="AB152" s="228" t="str">
        <f t="shared" si="22"/>
        <v>TinCID001173</v>
      </c>
    </row>
    <row r="153" spans="1:28" s="227" customFormat="1" ht="54">
      <c r="A153" s="181"/>
      <c r="B153" s="182" t="s">
        <v>1099</v>
      </c>
      <c r="C153" s="186" t="s">
        <v>15347</v>
      </c>
      <c r="D153" s="230" t="s">
        <v>15346</v>
      </c>
      <c r="E153" s="182" t="s">
        <v>15969</v>
      </c>
      <c r="F153" s="182" t="s">
        <v>12925</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Unknown</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1"/>
        <v>0</v>
      </c>
      <c r="AB153" s="228" t="str">
        <f t="shared" si="22"/>
        <v>TinCID004065</v>
      </c>
    </row>
    <row r="154" spans="1:28" s="227" customFormat="1" ht="20">
      <c r="A154" s="181"/>
      <c r="B154" s="182" t="s">
        <v>1099</v>
      </c>
      <c r="C154" s="186" t="s">
        <v>754</v>
      </c>
      <c r="D154" s="230" t="s">
        <v>1003</v>
      </c>
      <c r="E154" s="182" t="s">
        <v>15970</v>
      </c>
      <c r="F154" s="182" t="s">
        <v>851</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Unknown</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1"/>
        <v>0</v>
      </c>
      <c r="AB154" s="228" t="str">
        <f t="shared" si="22"/>
        <v>TinCID001182</v>
      </c>
    </row>
    <row r="155" spans="1:28" s="227" customFormat="1" ht="20">
      <c r="A155" s="181"/>
      <c r="B155" s="182" t="s">
        <v>1099</v>
      </c>
      <c r="C155" s="186" t="s">
        <v>755</v>
      </c>
      <c r="D155" s="230" t="s">
        <v>1131</v>
      </c>
      <c r="E155" s="182" t="s">
        <v>15880</v>
      </c>
      <c r="F155" s="182" t="s">
        <v>1077</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Unknown</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1"/>
        <v>0</v>
      </c>
      <c r="AB155" s="228" t="str">
        <f t="shared" si="22"/>
        <v>TinCID001191</v>
      </c>
    </row>
    <row r="156" spans="1:28" s="227" customFormat="1" ht="27">
      <c r="A156" s="181"/>
      <c r="B156" s="182" t="s">
        <v>1099</v>
      </c>
      <c r="C156" s="186" t="s">
        <v>757</v>
      </c>
      <c r="D156" s="230" t="s">
        <v>756</v>
      </c>
      <c r="E156" s="182" t="s">
        <v>15971</v>
      </c>
      <c r="F156" s="182" t="s">
        <v>859</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Unknown</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TinCID001314</v>
      </c>
    </row>
    <row r="157" spans="1:28" s="227" customFormat="1" ht="20">
      <c r="A157" s="181"/>
      <c r="B157" s="182" t="s">
        <v>1099</v>
      </c>
      <c r="C157" s="186" t="s">
        <v>1366</v>
      </c>
      <c r="D157" s="230" t="s">
        <v>1365</v>
      </c>
      <c r="E157" s="182" t="s">
        <v>15972</v>
      </c>
      <c r="F157" s="182" t="s">
        <v>852</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Unknown</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1"/>
        <v>0</v>
      </c>
      <c r="AB157" s="228" t="str">
        <f t="shared" si="22"/>
        <v>TinCID002517</v>
      </c>
    </row>
    <row r="158" spans="1:28" s="227" customFormat="1" ht="40.5">
      <c r="A158" s="181"/>
      <c r="B158" s="182" t="s">
        <v>1099</v>
      </c>
      <c r="C158" s="186" t="s">
        <v>758</v>
      </c>
      <c r="D158" s="230" t="s">
        <v>13715</v>
      </c>
      <c r="E158" s="182" t="s">
        <v>15957</v>
      </c>
      <c r="F158" s="182" t="s">
        <v>2382</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Unknown</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1"/>
        <v>0</v>
      </c>
      <c r="AB158" s="228" t="str">
        <f t="shared" si="22"/>
        <v>TinCID001337</v>
      </c>
    </row>
    <row r="159" spans="1:28" s="227" customFormat="1" ht="20">
      <c r="A159" s="181"/>
      <c r="B159" s="182" t="s">
        <v>1099</v>
      </c>
      <c r="C159" s="186" t="s">
        <v>15695</v>
      </c>
      <c r="D159" s="230" t="s">
        <v>15694</v>
      </c>
      <c r="E159" s="182" t="s">
        <v>15973</v>
      </c>
      <c r="F159" s="182" t="s">
        <v>1074</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Unknown</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21"/>
        <v>0</v>
      </c>
      <c r="AB159" s="228" t="str">
        <f t="shared" si="22"/>
        <v>TinCID005067</v>
      </c>
    </row>
    <row r="160" spans="1:28" s="227" customFormat="1" ht="27">
      <c r="A160" s="181"/>
      <c r="B160" s="182" t="s">
        <v>1099</v>
      </c>
      <c r="C160" s="186" t="s">
        <v>1368</v>
      </c>
      <c r="D160" s="230" t="s">
        <v>1367</v>
      </c>
      <c r="E160" s="182" t="s">
        <v>15956</v>
      </c>
      <c r="F160" s="182" t="s">
        <v>1074</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Unknown</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21"/>
        <v>0</v>
      </c>
      <c r="AB160" s="228" t="str">
        <f t="shared" si="22"/>
        <v>TinCID002503</v>
      </c>
    </row>
    <row r="161" spans="1:28" s="227" customFormat="1" ht="40.5">
      <c r="A161" s="181"/>
      <c r="B161" s="182" t="s">
        <v>1099</v>
      </c>
      <c r="C161" s="186" t="s">
        <v>15350</v>
      </c>
      <c r="D161" s="230" t="s">
        <v>15349</v>
      </c>
      <c r="E161" s="182" t="s">
        <v>15974</v>
      </c>
      <c r="F161" s="182" t="s">
        <v>1074</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Unknown</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TinCID002776</v>
      </c>
    </row>
    <row r="162" spans="1:28" s="227" customFormat="1" ht="20">
      <c r="A162" s="181"/>
      <c r="B162" s="182" t="s">
        <v>1099</v>
      </c>
      <c r="C162" s="186" t="s">
        <v>15307</v>
      </c>
      <c r="D162" s="230" t="s">
        <v>15306</v>
      </c>
      <c r="E162" s="182" t="s">
        <v>15975</v>
      </c>
      <c r="F162" s="182" t="s">
        <v>1074</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Unknown</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1"/>
        <v>0</v>
      </c>
      <c r="AB162" s="228" t="str">
        <f t="shared" si="22"/>
        <v>TinCID002696</v>
      </c>
    </row>
    <row r="163" spans="1:28" s="227" customFormat="1" ht="27">
      <c r="A163" s="181"/>
      <c r="B163" s="182" t="s">
        <v>1099</v>
      </c>
      <c r="C163" s="186" t="s">
        <v>759</v>
      </c>
      <c r="D163" s="230" t="s">
        <v>610</v>
      </c>
      <c r="E163" s="182" t="s">
        <v>15956</v>
      </c>
      <c r="F163" s="182" t="s">
        <v>1074</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Unknown</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1"/>
        <v>0</v>
      </c>
      <c r="AB163" s="228" t="str">
        <f t="shared" si="22"/>
        <v>TinCID001453</v>
      </c>
    </row>
    <row r="164" spans="1:28" s="227" customFormat="1" ht="40.5">
      <c r="A164" s="181"/>
      <c r="B164" s="182" t="s">
        <v>1099</v>
      </c>
      <c r="C164" s="186" t="s">
        <v>13775</v>
      </c>
      <c r="D164" s="230" t="s">
        <v>13761</v>
      </c>
      <c r="E164" s="182" t="s">
        <v>15976</v>
      </c>
      <c r="F164" s="182" t="s">
        <v>1074</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Unknown</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1"/>
        <v>0</v>
      </c>
      <c r="AB164" s="228" t="str">
        <f t="shared" si="22"/>
        <v>TinCID003449</v>
      </c>
    </row>
    <row r="165" spans="1:28" s="227" customFormat="1" ht="40.5">
      <c r="A165" s="181"/>
      <c r="B165" s="182" t="s">
        <v>1099</v>
      </c>
      <c r="C165" s="186" t="s">
        <v>15345</v>
      </c>
      <c r="D165" s="230" t="s">
        <v>15344</v>
      </c>
      <c r="E165" s="182" t="s">
        <v>15974</v>
      </c>
      <c r="F165" s="182" t="s">
        <v>1074</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Unknown</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21"/>
        <v>0</v>
      </c>
      <c r="AB165" s="228" t="str">
        <f t="shared" si="22"/>
        <v>TinCID000313</v>
      </c>
    </row>
    <row r="166" spans="1:28" s="227" customFormat="1" ht="40.5">
      <c r="A166" s="181"/>
      <c r="B166" s="182" t="s">
        <v>1099</v>
      </c>
      <c r="C166" s="186" t="s">
        <v>15714</v>
      </c>
      <c r="D166" s="230" t="s">
        <v>15713</v>
      </c>
      <c r="E166" s="182" t="s">
        <v>15977</v>
      </c>
      <c r="F166" s="182" t="s">
        <v>1074</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Unknown</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si="24">IF(AND(C166="Smelter not listed",OR(LEN(D166)=0,LEN(E166)=0)),1,0)</f>
        <v>0</v>
      </c>
      <c r="AB166" s="228" t="str">
        <f t="shared" ref="AB166:AB196" si="25">B166&amp;C166</f>
        <v>TinCID001458</v>
      </c>
    </row>
    <row r="167" spans="1:28" s="227" customFormat="1" ht="27">
      <c r="A167" s="181"/>
      <c r="B167" s="182" t="s">
        <v>1099</v>
      </c>
      <c r="C167" s="186" t="s">
        <v>15310</v>
      </c>
      <c r="D167" s="230" t="s">
        <v>15309</v>
      </c>
      <c r="E167" s="182" t="s">
        <v>15956</v>
      </c>
      <c r="F167" s="182" t="s">
        <v>1074</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Unknown</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4"/>
        <v>0</v>
      </c>
      <c r="AB167" s="228" t="str">
        <f t="shared" si="25"/>
        <v>TinCID003868</v>
      </c>
    </row>
    <row r="168" spans="1:28" s="227" customFormat="1" ht="40.5">
      <c r="A168" s="181"/>
      <c r="B168" s="182" t="s">
        <v>1099</v>
      </c>
      <c r="C168" s="186" t="s">
        <v>15625</v>
      </c>
      <c r="D168" s="230" t="s">
        <v>15624</v>
      </c>
      <c r="E168" s="182" t="s">
        <v>15977</v>
      </c>
      <c r="F168" s="182" t="s">
        <v>1074</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Unknown</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si="24"/>
        <v>0</v>
      </c>
      <c r="AB168" s="228" t="str">
        <f t="shared" si="25"/>
        <v>TinCID002593</v>
      </c>
    </row>
    <row r="169" spans="1:28" s="227" customFormat="1" ht="20">
      <c r="A169" s="181"/>
      <c r="B169" s="182" t="s">
        <v>1099</v>
      </c>
      <c r="C169" s="186" t="s">
        <v>777</v>
      </c>
      <c r="D169" s="230" t="s">
        <v>13714</v>
      </c>
      <c r="E169" s="182" t="s">
        <v>15978</v>
      </c>
      <c r="F169" s="182" t="s">
        <v>1074</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Unknown</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TinCID001477</v>
      </c>
    </row>
    <row r="170" spans="1:28" s="227" customFormat="1" ht="27">
      <c r="A170" s="181"/>
      <c r="B170" s="182" t="s">
        <v>1099</v>
      </c>
      <c r="C170" s="186" t="s">
        <v>760</v>
      </c>
      <c r="D170" s="230" t="s">
        <v>13713</v>
      </c>
      <c r="E170" s="182" t="s">
        <v>15979</v>
      </c>
      <c r="F170" s="182" t="s">
        <v>1074</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Unknown</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4"/>
        <v>0</v>
      </c>
      <c r="AB170" s="228" t="str">
        <f t="shared" si="25"/>
        <v>TinCID001482</v>
      </c>
    </row>
    <row r="171" spans="1:28" s="227" customFormat="1" ht="27">
      <c r="A171" s="181"/>
      <c r="B171" s="182" t="s">
        <v>1099</v>
      </c>
      <c r="C171" s="186" t="s">
        <v>1771</v>
      </c>
      <c r="D171" s="230" t="s">
        <v>12381</v>
      </c>
      <c r="E171" s="182" t="s">
        <v>15938</v>
      </c>
      <c r="F171" s="182" t="s">
        <v>1065</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Unknown</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4"/>
        <v>0</v>
      </c>
      <c r="AB171" s="228" t="str">
        <f t="shared" si="25"/>
        <v>TinCID002706</v>
      </c>
    </row>
    <row r="172" spans="1:28" s="227" customFormat="1" ht="40.5">
      <c r="A172" s="181"/>
      <c r="B172" s="182" t="s">
        <v>1099</v>
      </c>
      <c r="C172" s="186" t="s">
        <v>762</v>
      </c>
      <c r="D172" s="230" t="s">
        <v>761</v>
      </c>
      <c r="E172" s="182" t="s">
        <v>15980</v>
      </c>
      <c r="F172" s="182" t="s">
        <v>2383</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Unknown</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24"/>
        <v>0</v>
      </c>
      <c r="AB172" s="228" t="str">
        <f t="shared" si="25"/>
        <v>TinCID001539</v>
      </c>
    </row>
    <row r="173" spans="1:28" s="227" customFormat="1" ht="20">
      <c r="A173" s="181"/>
      <c r="B173" s="182" t="s">
        <v>1099</v>
      </c>
      <c r="C173" s="186" t="s">
        <v>2483</v>
      </c>
      <c r="D173" s="230" t="s">
        <v>2482</v>
      </c>
      <c r="E173" s="182" t="s">
        <v>15981</v>
      </c>
      <c r="F173" s="182" t="s">
        <v>1065</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Unknown</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4"/>
        <v>0</v>
      </c>
      <c r="AB173" s="228" t="str">
        <f t="shared" si="25"/>
        <v>TinCID002756</v>
      </c>
    </row>
    <row r="174" spans="1:28" s="227" customFormat="1" ht="40.5">
      <c r="A174" s="181"/>
      <c r="B174" s="182" t="s">
        <v>1099</v>
      </c>
      <c r="C174" s="186" t="s">
        <v>15639</v>
      </c>
      <c r="D174" s="230" t="s">
        <v>15638</v>
      </c>
      <c r="E174" s="182" t="s">
        <v>15982</v>
      </c>
      <c r="F174" s="182" t="s">
        <v>1077</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Unknown</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4"/>
        <v>0</v>
      </c>
      <c r="AB174" s="228" t="str">
        <f t="shared" si="25"/>
        <v>TinCID004403</v>
      </c>
    </row>
    <row r="175" spans="1:28" s="227" customFormat="1" ht="20">
      <c r="A175" s="181"/>
      <c r="B175" s="182" t="s">
        <v>1099</v>
      </c>
      <c r="C175" s="186" t="s">
        <v>763</v>
      </c>
      <c r="D175" s="230" t="s">
        <v>1000</v>
      </c>
      <c r="E175" s="182" t="s">
        <v>15983</v>
      </c>
      <c r="F175" s="182" t="s">
        <v>859</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Unknown</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4"/>
        <v>0</v>
      </c>
      <c r="AB175" s="228" t="str">
        <f t="shared" si="25"/>
        <v>TinCID001898</v>
      </c>
    </row>
    <row r="176" spans="1:28" s="227" customFormat="1" ht="27">
      <c r="A176" s="181"/>
      <c r="B176" s="182" t="s">
        <v>1099</v>
      </c>
      <c r="C176" s="186" t="s">
        <v>766</v>
      </c>
      <c r="D176" s="230" t="s">
        <v>15303</v>
      </c>
      <c r="E176" s="182" t="s">
        <v>15960</v>
      </c>
      <c r="F176" s="182" t="s">
        <v>1069</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Unknown</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4"/>
        <v>0</v>
      </c>
      <c r="AB176" s="228" t="str">
        <f t="shared" si="25"/>
        <v>TinCID002180</v>
      </c>
    </row>
    <row r="177" spans="1:28" s="227" customFormat="1" ht="27">
      <c r="A177" s="181"/>
      <c r="B177" s="182" t="s">
        <v>1099</v>
      </c>
      <c r="C177" s="186" t="s">
        <v>13122</v>
      </c>
      <c r="D177" s="230" t="s">
        <v>13121</v>
      </c>
      <c r="E177" s="182" t="s">
        <v>15984</v>
      </c>
      <c r="F177" s="182" t="s">
        <v>2384</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Unknown</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TinCID003325</v>
      </c>
    </row>
    <row r="178" spans="1:28" s="227" customFormat="1" ht="27">
      <c r="A178" s="181"/>
      <c r="B178" s="182" t="s">
        <v>1099</v>
      </c>
      <c r="C178" s="186" t="s">
        <v>764</v>
      </c>
      <c r="D178" s="230" t="s">
        <v>2484</v>
      </c>
      <c r="E178" s="182" t="s">
        <v>15958</v>
      </c>
      <c r="F178" s="182" t="s">
        <v>1065</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Unknown</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4"/>
        <v>0</v>
      </c>
      <c r="AB178" s="228" t="str">
        <f t="shared" si="25"/>
        <v>TinCID002036</v>
      </c>
    </row>
    <row r="179" spans="1:28" s="227" customFormat="1" ht="27">
      <c r="A179" s="181"/>
      <c r="B179" s="182" t="s">
        <v>1099</v>
      </c>
      <c r="C179" s="186" t="s">
        <v>15641</v>
      </c>
      <c r="D179" s="230" t="s">
        <v>15640</v>
      </c>
      <c r="E179" s="182" t="s">
        <v>15985</v>
      </c>
      <c r="F179" s="182" t="s">
        <v>861</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Unknown</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TinCID004724</v>
      </c>
    </row>
    <row r="180" spans="1:28" s="227" customFormat="1" ht="27">
      <c r="A180" s="181"/>
      <c r="B180" s="182" t="s">
        <v>1099</v>
      </c>
      <c r="C180" s="186" t="s">
        <v>765</v>
      </c>
      <c r="D180" s="230" t="s">
        <v>2120</v>
      </c>
      <c r="E180" s="182" t="s">
        <v>15960</v>
      </c>
      <c r="F180" s="182" t="s">
        <v>1069</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Unknown</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si="24"/>
        <v>0</v>
      </c>
      <c r="AB180" s="228" t="str">
        <f t="shared" si="25"/>
        <v>TinCID002158</v>
      </c>
    </row>
    <row r="181" spans="1:28" s="227" customFormat="1" ht="27">
      <c r="A181" s="181"/>
      <c r="B181" s="182" t="s">
        <v>1099</v>
      </c>
      <c r="C181" s="186" t="s">
        <v>13720</v>
      </c>
      <c r="D181" s="230" t="s">
        <v>13719</v>
      </c>
      <c r="E181" s="182" t="s">
        <v>15960</v>
      </c>
      <c r="F181" s="182" t="s">
        <v>1069</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Unknown</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TinCID003397</v>
      </c>
    </row>
    <row r="182" spans="1:28" s="227" customFormat="1" ht="20">
      <c r="A182" s="181"/>
      <c r="B182" s="182" t="s">
        <v>1101</v>
      </c>
      <c r="C182" s="186" t="s">
        <v>767</v>
      </c>
      <c r="D182" s="230" t="s">
        <v>13721</v>
      </c>
      <c r="E182" s="182" t="s">
        <v>15986</v>
      </c>
      <c r="F182" s="182" t="s">
        <v>1077</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Unknown</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TungstenCID000004</v>
      </c>
    </row>
    <row r="183" spans="1:28" s="227" customFormat="1" ht="27">
      <c r="A183" s="181"/>
      <c r="B183" s="182" t="s">
        <v>1101</v>
      </c>
      <c r="C183" s="186" t="s">
        <v>13777</v>
      </c>
      <c r="D183" s="230" t="s">
        <v>13763</v>
      </c>
      <c r="E183" s="182" t="s">
        <v>15987</v>
      </c>
      <c r="F183" s="182" t="s">
        <v>863</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Unknown</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4"/>
        <v>0</v>
      </c>
      <c r="AB183" s="228" t="str">
        <f t="shared" si="25"/>
        <v>TungstenCID002502</v>
      </c>
    </row>
    <row r="184" spans="1:28" s="227" customFormat="1" ht="27">
      <c r="A184" s="181"/>
      <c r="B184" s="182" t="s">
        <v>1101</v>
      </c>
      <c r="C184" s="186" t="s">
        <v>13724</v>
      </c>
      <c r="D184" s="230" t="s">
        <v>14970</v>
      </c>
      <c r="E184" s="182" t="s">
        <v>15988</v>
      </c>
      <c r="F184" s="182" t="s">
        <v>1069</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Unknown</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4"/>
        <v>0</v>
      </c>
      <c r="AB184" s="228" t="str">
        <f t="shared" si="25"/>
        <v>TungstenCID002641</v>
      </c>
    </row>
    <row r="185" spans="1:28" s="227" customFormat="1" ht="27">
      <c r="A185" s="181"/>
      <c r="B185" s="182" t="s">
        <v>1101</v>
      </c>
      <c r="C185" s="186" t="s">
        <v>770</v>
      </c>
      <c r="D185" s="230" t="s">
        <v>1344</v>
      </c>
      <c r="E185" s="182" t="s">
        <v>15963</v>
      </c>
      <c r="F185" s="182" t="s">
        <v>1069</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Unknown</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si="24"/>
        <v>0</v>
      </c>
      <c r="AB185" s="228" t="str">
        <f t="shared" si="25"/>
        <v>TungstenCID000258</v>
      </c>
    </row>
    <row r="186" spans="1:28" s="227" customFormat="1" ht="20">
      <c r="A186" s="181"/>
      <c r="B186" s="182" t="s">
        <v>1101</v>
      </c>
      <c r="C186" s="186" t="s">
        <v>13778</v>
      </c>
      <c r="D186" s="230" t="s">
        <v>13764</v>
      </c>
      <c r="E186" s="182" t="s">
        <v>15989</v>
      </c>
      <c r="F186" s="182" t="s">
        <v>1065</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Unknown</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24"/>
        <v>0</v>
      </c>
      <c r="AB186" s="228" t="str">
        <f t="shared" si="25"/>
        <v>TungstenCID003468</v>
      </c>
    </row>
    <row r="187" spans="1:28" s="227" customFormat="1" ht="20">
      <c r="A187" s="181"/>
      <c r="B187" s="182" t="s">
        <v>1101</v>
      </c>
      <c r="C187" s="186" t="s">
        <v>14972</v>
      </c>
      <c r="D187" s="230" t="s">
        <v>15357</v>
      </c>
      <c r="E187" s="182" t="s">
        <v>15990</v>
      </c>
      <c r="F187" s="182" t="s">
        <v>1069</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Unknown</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si="24"/>
        <v>0</v>
      </c>
      <c r="AB187" s="228" t="str">
        <f t="shared" si="25"/>
        <v>TungstenCID003609</v>
      </c>
    </row>
    <row r="188" spans="1:28" s="227" customFormat="1" ht="27">
      <c r="A188" s="181"/>
      <c r="B188" s="182" t="s">
        <v>1101</v>
      </c>
      <c r="C188" s="186" t="s">
        <v>132</v>
      </c>
      <c r="D188" s="230" t="s">
        <v>142</v>
      </c>
      <c r="E188" s="182" t="s">
        <v>15963</v>
      </c>
      <c r="F188" s="182" t="s">
        <v>1069</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Unknown</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si="24"/>
        <v>0</v>
      </c>
      <c r="AB188" s="228" t="str">
        <f t="shared" si="25"/>
        <v>TungstenCID002315</v>
      </c>
    </row>
    <row r="189" spans="1:28" s="227" customFormat="1" ht="20">
      <c r="A189" s="181"/>
      <c r="B189" s="182" t="s">
        <v>1101</v>
      </c>
      <c r="C189" s="186" t="s">
        <v>380</v>
      </c>
      <c r="D189" s="230" t="s">
        <v>379</v>
      </c>
      <c r="E189" s="182" t="s">
        <v>15963</v>
      </c>
      <c r="F189" s="182" t="s">
        <v>1069</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Unknown</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si="24"/>
        <v>0</v>
      </c>
      <c r="AB189" s="228" t="str">
        <f t="shared" si="25"/>
        <v>TungstenCID002494</v>
      </c>
    </row>
    <row r="190" spans="1:28" s="227" customFormat="1" ht="27">
      <c r="A190" s="181"/>
      <c r="B190" s="182" t="s">
        <v>1101</v>
      </c>
      <c r="C190" s="186" t="s">
        <v>771</v>
      </c>
      <c r="D190" s="230" t="s">
        <v>15647</v>
      </c>
      <c r="E190" s="182" t="s">
        <v>15991</v>
      </c>
      <c r="F190" s="182" t="s">
        <v>2384</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Unknown</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TungstenCID000568</v>
      </c>
    </row>
    <row r="191" spans="1:28" s="227" customFormat="1" ht="27">
      <c r="A191" s="181"/>
      <c r="B191" s="182" t="s">
        <v>1101</v>
      </c>
      <c r="C191" s="186" t="s">
        <v>769</v>
      </c>
      <c r="D191" s="230" t="s">
        <v>1345</v>
      </c>
      <c r="E191" s="182" t="s">
        <v>15962</v>
      </c>
      <c r="F191" s="182" t="s">
        <v>1069</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Unknown</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si="24"/>
        <v>0</v>
      </c>
      <c r="AB191" s="228" t="str">
        <f t="shared" si="25"/>
        <v>TungstenCID000218</v>
      </c>
    </row>
    <row r="192" spans="1:28" s="227" customFormat="1" ht="20">
      <c r="A192" s="181"/>
      <c r="B192" s="182" t="s">
        <v>1101</v>
      </c>
      <c r="C192" s="186" t="s">
        <v>1390</v>
      </c>
      <c r="D192" s="230" t="s">
        <v>2487</v>
      </c>
      <c r="E192" s="182" t="s">
        <v>15992</v>
      </c>
      <c r="F192" s="182" t="s">
        <v>1070</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Unknown</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24"/>
        <v>0</v>
      </c>
      <c r="AB192" s="228" t="str">
        <f t="shared" si="25"/>
        <v>TungstenCID002541</v>
      </c>
    </row>
    <row r="193" spans="1:28" s="227" customFormat="1" ht="27">
      <c r="A193" s="181"/>
      <c r="B193" s="182" t="s">
        <v>1101</v>
      </c>
      <c r="C193" s="186" t="s">
        <v>13779</v>
      </c>
      <c r="D193" s="230" t="s">
        <v>15358</v>
      </c>
      <c r="E193" s="182" t="s">
        <v>15993</v>
      </c>
      <c r="F193" s="182" t="s">
        <v>1069</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Unknown</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si="24"/>
        <v>0</v>
      </c>
      <c r="AB193" s="228" t="str">
        <f t="shared" si="25"/>
        <v>TungstenCID003417</v>
      </c>
    </row>
    <row r="194" spans="1:28" s="227" customFormat="1" ht="40.5">
      <c r="A194" s="181"/>
      <c r="B194" s="182" t="s">
        <v>1101</v>
      </c>
      <c r="C194" s="186" t="s">
        <v>1370</v>
      </c>
      <c r="D194" s="230" t="s">
        <v>15354</v>
      </c>
      <c r="E194" s="182" t="s">
        <v>15949</v>
      </c>
      <c r="F194" s="182" t="s">
        <v>1069</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Unknown</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4"/>
        <v>0</v>
      </c>
      <c r="AB194" s="228" t="str">
        <f t="shared" si="25"/>
        <v>TungstenCID002513</v>
      </c>
    </row>
    <row r="195" spans="1:28" s="227" customFormat="1" ht="20">
      <c r="A195" s="181"/>
      <c r="B195" s="182" t="s">
        <v>1101</v>
      </c>
      <c r="C195" s="186" t="s">
        <v>773</v>
      </c>
      <c r="D195" s="230" t="s">
        <v>1347</v>
      </c>
      <c r="E195" s="182" t="s">
        <v>15994</v>
      </c>
      <c r="F195" s="182" t="s">
        <v>1077</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Unknown</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TungstenCID000825</v>
      </c>
    </row>
    <row r="196" spans="1:28" s="227" customFormat="1" ht="27">
      <c r="A196" s="181"/>
      <c r="B196" s="182" t="s">
        <v>1101</v>
      </c>
      <c r="C196" s="186" t="s">
        <v>1393</v>
      </c>
      <c r="D196" s="230" t="s">
        <v>1392</v>
      </c>
      <c r="E196" s="182" t="s">
        <v>15963</v>
      </c>
      <c r="F196" s="182" t="s">
        <v>1069</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Unknown</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si="24"/>
        <v>0</v>
      </c>
      <c r="AB196" s="228" t="str">
        <f t="shared" si="25"/>
        <v>TungstenCID002551</v>
      </c>
    </row>
    <row r="197" spans="1:28" s="227" customFormat="1" ht="20">
      <c r="A197" s="181"/>
      <c r="B197" s="182" t="s">
        <v>1101</v>
      </c>
      <c r="C197" s="186" t="s">
        <v>130</v>
      </c>
      <c r="D197" s="230" t="s">
        <v>148</v>
      </c>
      <c r="E197" s="182" t="s">
        <v>15995</v>
      </c>
      <c r="F197" s="182" t="s">
        <v>1069</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Unknown</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si="27">IF(AND(C197="Smelter not listed",OR(LEN(D197)=0,LEN(E197)=0)),1,0)</f>
        <v>0</v>
      </c>
      <c r="AB197" s="228" t="str">
        <f t="shared" ref="AB197" si="28">B197&amp;C197</f>
        <v>TungstenCID002321</v>
      </c>
    </row>
    <row r="198" spans="1:28" s="227" customFormat="1" ht="27">
      <c r="A198" s="181"/>
      <c r="B198" s="182" t="s">
        <v>1101</v>
      </c>
      <c r="C198" s="186" t="s">
        <v>135</v>
      </c>
      <c r="D198" s="230" t="s">
        <v>145</v>
      </c>
      <c r="E198" s="182" t="s">
        <v>15996</v>
      </c>
      <c r="F198" s="182" t="s">
        <v>1069</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Unknown</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si="30">IF(AND(C198="Smelter not listed",OR(LEN(D198)=0,LEN(E198)=0)),1,0)</f>
        <v>0</v>
      </c>
      <c r="AB198" s="228" t="str">
        <f t="shared" ref="AB198:AB229" si="31">B198&amp;C198</f>
        <v>TungstenCID002318</v>
      </c>
    </row>
    <row r="199" spans="1:28" s="227" customFormat="1" ht="27">
      <c r="A199" s="181"/>
      <c r="B199" s="182" t="s">
        <v>1101</v>
      </c>
      <c r="C199" s="186" t="s">
        <v>134</v>
      </c>
      <c r="D199" s="230" t="s">
        <v>144</v>
      </c>
      <c r="E199" s="182" t="s">
        <v>15963</v>
      </c>
      <c r="F199" s="182" t="s">
        <v>1069</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Unknown</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30"/>
        <v>0</v>
      </c>
      <c r="AB199" s="228" t="str">
        <f t="shared" si="31"/>
        <v>TungstenCID002317</v>
      </c>
    </row>
    <row r="200" spans="1:28" s="227" customFormat="1" ht="20">
      <c r="A200" s="181"/>
      <c r="B200" s="182" t="s">
        <v>1101</v>
      </c>
      <c r="C200" s="186" t="s">
        <v>133</v>
      </c>
      <c r="D200" s="230" t="s">
        <v>143</v>
      </c>
      <c r="E200" s="182" t="s">
        <v>15963</v>
      </c>
      <c r="F200" s="182" t="s">
        <v>1069</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Unknown</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si="30"/>
        <v>0</v>
      </c>
      <c r="AB200" s="228" t="str">
        <f t="shared" si="31"/>
        <v>TungstenCID002316</v>
      </c>
    </row>
    <row r="201" spans="1:28" s="227" customFormat="1" ht="40.5">
      <c r="A201" s="181"/>
      <c r="B201" s="182" t="s">
        <v>1101</v>
      </c>
      <c r="C201" s="186" t="s">
        <v>15702</v>
      </c>
      <c r="D201" s="230" t="s">
        <v>15701</v>
      </c>
      <c r="E201" s="182" t="s">
        <v>15997</v>
      </c>
      <c r="F201" s="182" t="s">
        <v>2383</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Unknown</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30"/>
        <v>0</v>
      </c>
      <c r="AB201" s="228" t="str">
        <f t="shared" si="31"/>
        <v>TungstenCID005012</v>
      </c>
    </row>
    <row r="202" spans="1:28" s="227" customFormat="1" ht="27">
      <c r="A202" s="181"/>
      <c r="B202" s="182" t="s">
        <v>1101</v>
      </c>
      <c r="C202" s="186" t="s">
        <v>15648</v>
      </c>
      <c r="D202" s="230" t="s">
        <v>15716</v>
      </c>
      <c r="E202" s="182" t="s">
        <v>15998</v>
      </c>
      <c r="F202" s="182" t="s">
        <v>863</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Unknown</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TungstenCID004619</v>
      </c>
    </row>
    <row r="203" spans="1:28" s="227" customFormat="1" ht="27">
      <c r="A203" s="181"/>
      <c r="B203" s="182" t="s">
        <v>1101</v>
      </c>
      <c r="C203" s="186" t="s">
        <v>774</v>
      </c>
      <c r="D203" s="230" t="s">
        <v>141</v>
      </c>
      <c r="E203" s="182" t="s">
        <v>15999</v>
      </c>
      <c r="F203" s="182" t="s">
        <v>2384</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Unknown</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0"/>
        <v>0</v>
      </c>
      <c r="AB203" s="228" t="str">
        <f t="shared" si="31"/>
        <v>TungstenCID000966</v>
      </c>
    </row>
    <row r="204" spans="1:28" s="227" customFormat="1" ht="27">
      <c r="A204" s="181"/>
      <c r="B204" s="182" t="s">
        <v>1101</v>
      </c>
      <c r="C204" s="186" t="s">
        <v>768</v>
      </c>
      <c r="D204" s="230" t="s">
        <v>140</v>
      </c>
      <c r="E204" s="182" t="s">
        <v>16000</v>
      </c>
      <c r="F204" s="182" t="s">
        <v>2384</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Unknown</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TungstenCID000105</v>
      </c>
    </row>
    <row r="205" spans="1:28" s="227" customFormat="1" ht="40.5">
      <c r="A205" s="181"/>
      <c r="B205" s="182" t="s">
        <v>1101</v>
      </c>
      <c r="C205" s="186" t="s">
        <v>13730</v>
      </c>
      <c r="D205" s="230" t="s">
        <v>13729</v>
      </c>
      <c r="E205" s="182" t="s">
        <v>16001</v>
      </c>
      <c r="F205" s="182" t="s">
        <v>2383</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Unknown</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si="30"/>
        <v>0</v>
      </c>
      <c r="AB205" s="228" t="str">
        <f t="shared" si="31"/>
        <v>TungstenCID003407</v>
      </c>
    </row>
    <row r="206" spans="1:28" s="227" customFormat="1" ht="40.5">
      <c r="A206" s="181"/>
      <c r="B206" s="182" t="s">
        <v>1101</v>
      </c>
      <c r="C206" s="186" t="s">
        <v>15650</v>
      </c>
      <c r="D206" s="230" t="s">
        <v>15649</v>
      </c>
      <c r="E206" s="182" t="s">
        <v>16002</v>
      </c>
      <c r="F206" s="182" t="s">
        <v>2383</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Unknown</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si="30"/>
        <v>0</v>
      </c>
      <c r="AB206" s="228" t="str">
        <f t="shared" si="31"/>
        <v>TungstenCID004397</v>
      </c>
    </row>
    <row r="207" spans="1:28" s="227" customFormat="1" ht="27">
      <c r="A207" s="181"/>
      <c r="B207" s="182" t="s">
        <v>1101</v>
      </c>
      <c r="C207" s="186" t="s">
        <v>136</v>
      </c>
      <c r="D207" s="230" t="s">
        <v>146</v>
      </c>
      <c r="E207" s="182" t="s">
        <v>16003</v>
      </c>
      <c r="F207" s="182" t="s">
        <v>1069</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Unknown</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30"/>
        <v>0</v>
      </c>
      <c r="AB207" s="228" t="str">
        <f t="shared" si="31"/>
        <v>TungstenCID002319</v>
      </c>
    </row>
    <row r="208" spans="1:28" s="227" customFormat="1" ht="20">
      <c r="A208" s="181"/>
      <c r="B208" s="182" t="s">
        <v>1101</v>
      </c>
      <c r="C208" s="186" t="s">
        <v>1394</v>
      </c>
      <c r="D208" s="230" t="s">
        <v>14973</v>
      </c>
      <c r="E208" s="182" t="s">
        <v>16004</v>
      </c>
      <c r="F208" s="182" t="s">
        <v>863</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Unknown</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30"/>
        <v>0</v>
      </c>
      <c r="AB208" s="228" t="str">
        <f t="shared" si="31"/>
        <v>TungstenCID002543</v>
      </c>
    </row>
    <row r="209" spans="1:28" s="227" customFormat="1" ht="27">
      <c r="A209" s="181"/>
      <c r="B209" s="182" t="s">
        <v>1101</v>
      </c>
      <c r="C209" s="186" t="s">
        <v>1796</v>
      </c>
      <c r="D209" s="230" t="s">
        <v>1795</v>
      </c>
      <c r="E209" s="182" t="s">
        <v>16005</v>
      </c>
      <c r="F209" s="182" t="s">
        <v>2384</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Unknown</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si="30"/>
        <v>0</v>
      </c>
      <c r="AB209" s="228" t="str">
        <f t="shared" si="31"/>
        <v>TungstenCID002589</v>
      </c>
    </row>
    <row r="210" spans="1:28" s="227" customFormat="1" ht="27">
      <c r="A210" s="181"/>
      <c r="B210" s="182" t="s">
        <v>1101</v>
      </c>
      <c r="C210" s="186" t="s">
        <v>15654</v>
      </c>
      <c r="D210" s="230" t="s">
        <v>15653</v>
      </c>
      <c r="E210" s="182" t="s">
        <v>16006</v>
      </c>
      <c r="F210" s="182" t="s">
        <v>852</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Unknown</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si="30"/>
        <v>0</v>
      </c>
      <c r="AB210" s="228" t="str">
        <f t="shared" si="31"/>
        <v>TungstenCID004797</v>
      </c>
    </row>
    <row r="211" spans="1:28" s="227" customFormat="1" ht="27">
      <c r="A211" s="181"/>
      <c r="B211" s="182" t="s">
        <v>1101</v>
      </c>
      <c r="C211" s="186" t="s">
        <v>15658</v>
      </c>
      <c r="D211" s="230" t="s">
        <v>15657</v>
      </c>
      <c r="E211" s="182" t="s">
        <v>15990</v>
      </c>
      <c r="F211" s="182" t="s">
        <v>1069</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Unknown</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si="30"/>
        <v>0</v>
      </c>
      <c r="AB211" s="228" t="str">
        <f t="shared" si="31"/>
        <v>TungstenCID004430</v>
      </c>
    </row>
    <row r="212" spans="1:28" s="227" customFormat="1" ht="27">
      <c r="A212" s="181"/>
      <c r="B212" s="182" t="s">
        <v>1101</v>
      </c>
      <c r="C212" s="186" t="s">
        <v>1391</v>
      </c>
      <c r="D212" s="230" t="s">
        <v>14948</v>
      </c>
      <c r="E212" s="182" t="s">
        <v>15944</v>
      </c>
      <c r="F212" s="182" t="s">
        <v>1070</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Unknown</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30"/>
        <v>0</v>
      </c>
      <c r="AB212" s="228" t="str">
        <f t="shared" si="31"/>
        <v>TungstenCID002542</v>
      </c>
    </row>
    <row r="213" spans="1:28" s="227" customFormat="1" ht="27">
      <c r="A213" s="181"/>
      <c r="B213" s="182" t="s">
        <v>1101</v>
      </c>
      <c r="C213" s="186" t="s">
        <v>15364</v>
      </c>
      <c r="D213" s="230" t="s">
        <v>15363</v>
      </c>
      <c r="E213" s="182" t="s">
        <v>15827</v>
      </c>
      <c r="F213" s="182" t="s">
        <v>863</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Unknown</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si="30"/>
        <v>0</v>
      </c>
      <c r="AB213" s="228" t="str">
        <f t="shared" si="31"/>
        <v>TungstenCID003993</v>
      </c>
    </row>
    <row r="214" spans="1:28" s="227" customFormat="1" ht="27">
      <c r="A214" s="181"/>
      <c r="B214" s="182" t="s">
        <v>1101</v>
      </c>
      <c r="C214" s="186" t="s">
        <v>775</v>
      </c>
      <c r="D214" s="230" t="s">
        <v>2490</v>
      </c>
      <c r="E214" s="182" t="s">
        <v>16007</v>
      </c>
      <c r="F214" s="182" t="s">
        <v>1063</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Unknown</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si="30"/>
        <v>0</v>
      </c>
      <c r="AB214" s="228" t="str">
        <f t="shared" si="31"/>
        <v>TungstenCID002044</v>
      </c>
    </row>
    <row r="215" spans="1:28" s="227" customFormat="1" ht="20">
      <c r="A215" s="181"/>
      <c r="B215" s="182" t="s">
        <v>1101</v>
      </c>
      <c r="C215" s="186" t="s">
        <v>137</v>
      </c>
      <c r="D215" s="230" t="s">
        <v>147</v>
      </c>
      <c r="E215" s="182" t="s">
        <v>16008</v>
      </c>
      <c r="F215" s="182" t="s">
        <v>1069</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Unknown</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TungstenCID002320</v>
      </c>
    </row>
    <row r="216" spans="1:28" s="227" customFormat="1" ht="20">
      <c r="A216" s="181"/>
      <c r="B216" s="182" t="s">
        <v>1101</v>
      </c>
      <c r="C216" s="186" t="s">
        <v>776</v>
      </c>
      <c r="D216" s="230" t="s">
        <v>1348</v>
      </c>
      <c r="E216" s="182" t="s">
        <v>16008</v>
      </c>
      <c r="F216" s="182" t="s">
        <v>1069</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Unknown</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TungstenCID002082</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C6B2DBB-7363-49A1-96CD-801A3BCF668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C56" sqref="C5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45839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8" sqref="C18"/>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15824</v>
      </c>
      <c r="C6" s="98" t="s">
        <v>15825</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2025-06-30T16:33:07Z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