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CB3BBF81-F841-4DD2-93E4-512BA1D1F7C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19440" windowHeight="104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4" i="5"/>
  <c r="J94" i="5"/>
  <c r="V95" i="5"/>
  <c r="J95"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V204" i="5"/>
  <c r="J204" i="5"/>
  <c r="V205" i="5"/>
  <c r="J205" i="5"/>
  <c r="V206" i="5"/>
  <c r="J206" i="5"/>
  <c r="V207" i="5"/>
  <c r="J207" i="5"/>
  <c r="V208" i="5"/>
  <c r="J208" i="5"/>
  <c r="V209" i="5"/>
  <c r="J209" i="5"/>
  <c r="V210" i="5"/>
  <c r="J210" i="5"/>
  <c r="V211" i="5"/>
  <c r="J211"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4" i="5"/>
  <c r="I94" i="5"/>
  <c r="G95" i="5"/>
  <c r="I95"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G202" i="5"/>
  <c r="I202" i="5"/>
  <c r="G203" i="5"/>
  <c r="I203" i="5"/>
  <c r="G204" i="5"/>
  <c r="I204" i="5"/>
  <c r="G205" i="5"/>
  <c r="I205" i="5"/>
  <c r="G206" i="5"/>
  <c r="I206" i="5"/>
  <c r="G207" i="5"/>
  <c r="I207" i="5"/>
  <c r="G208" i="5"/>
  <c r="I208" i="5"/>
  <c r="G209" i="5"/>
  <c r="I209" i="5"/>
  <c r="G210" i="5"/>
  <c r="I210"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F69" i="6"/>
  <c r="D4" i="5"/>
  <c r="E4"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9" i="6" a="1"/>
  <c r="G69" i="6"/>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X2452"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X2388"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X2350" i="5"/>
  <c r="S2350" i="5"/>
  <c r="S2349" i="5"/>
  <c r="S2348" i="5"/>
  <c r="S2346" i="5"/>
  <c r="S2342" i="5"/>
  <c r="H2341" i="5"/>
  <c r="H2340" i="5"/>
  <c r="S2338" i="5"/>
  <c r="S2336" i="5"/>
  <c r="X2333"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J2281" i="5"/>
  <c r="S2280" i="5"/>
  <c r="X2277"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X2212" i="5"/>
  <c r="S2210" i="5"/>
  <c r="S2208" i="5"/>
  <c r="S2206" i="5"/>
  <c r="X2204" i="5"/>
  <c r="S2202" i="5"/>
  <c r="S2200" i="5"/>
  <c r="F2198" i="5"/>
  <c r="S2198" i="5"/>
  <c r="X2196"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X2070" i="5"/>
  <c r="S2070" i="5"/>
  <c r="X2067" i="5"/>
  <c r="S2065" i="5"/>
  <c r="S2062" i="5"/>
  <c r="F2060" i="5"/>
  <c r="F2059" i="5"/>
  <c r="S2059" i="5"/>
  <c r="S2055" i="5"/>
  <c r="S2054" i="5"/>
  <c r="F2051" i="5"/>
  <c r="X2048" i="5"/>
  <c r="S2046" i="5"/>
  <c r="F2040" i="5"/>
  <c r="S2038" i="5"/>
  <c r="S2029" i="5"/>
  <c r="I2019" i="5"/>
  <c r="F2016" i="5"/>
  <c r="I2015" i="5"/>
  <c r="F2014" i="5"/>
  <c r="S2014" i="5"/>
  <c r="J2012" i="5"/>
  <c r="R2008" i="5"/>
  <c r="R2004" i="5"/>
  <c r="F2000" i="5"/>
  <c r="J1996" i="5"/>
  <c r="I1995"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X1704" i="5"/>
  <c r="S1699" i="5"/>
  <c r="F1687" i="5"/>
  <c r="I1684" i="5"/>
  <c r="X1680" i="5"/>
  <c r="S1679" i="5"/>
  <c r="S1670" i="5"/>
  <c r="S1667" i="5"/>
  <c r="S1659" i="5"/>
  <c r="H1656" i="5"/>
  <c r="F1651" i="5"/>
  <c r="S1643" i="5"/>
  <c r="S1619" i="5"/>
  <c r="I1616" i="5"/>
  <c r="I1612"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I1530"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X1461"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X1184" i="5"/>
  <c r="F1182" i="5"/>
  <c r="J1181" i="5"/>
  <c r="R1179" i="5"/>
  <c r="I1177" i="5"/>
  <c r="S1177" i="5"/>
  <c r="S1174" i="5"/>
  <c r="J1173" i="5"/>
  <c r="R1171" i="5"/>
  <c r="J1168" i="5"/>
  <c r="S1166" i="5"/>
  <c r="X1163"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X671" i="5"/>
  <c r="X663" i="5"/>
  <c r="X65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X432" i="5"/>
  <c r="R428" i="5"/>
  <c r="R427" i="5"/>
  <c r="R420" i="5"/>
  <c r="R419" i="5"/>
  <c r="F415" i="5"/>
  <c r="R412" i="5"/>
  <c r="R411" i="5"/>
  <c r="F408" i="5"/>
  <c r="F407" i="5"/>
  <c r="R403" i="5"/>
  <c r="F400" i="5"/>
  <c r="F399" i="5"/>
  <c r="R395" i="5"/>
  <c r="I394" i="5"/>
  <c r="I382" i="5"/>
  <c r="X372" i="5"/>
  <c r="R364" i="5"/>
  <c r="H363" i="5"/>
  <c r="I359" i="5"/>
  <c r="I358" i="5"/>
  <c r="I339" i="5"/>
  <c r="J333" i="5"/>
  <c r="R331" i="5"/>
  <c r="R327" i="5"/>
  <c r="R324" i="5"/>
  <c r="F320" i="5"/>
  <c r="R317" i="5"/>
  <c r="F312" i="5"/>
  <c r="R308" i="5"/>
  <c r="F297" i="5"/>
  <c r="F286" i="5"/>
  <c r="R278" i="5"/>
  <c r="X266" i="5"/>
  <c r="X264" i="5"/>
  <c r="R258" i="5"/>
  <c r="X252" i="5"/>
  <c r="R250" i="5"/>
  <c r="R248" i="5"/>
  <c r="R228" i="5"/>
  <c r="H226" i="5"/>
  <c r="H217" i="5"/>
  <c r="F216" i="5"/>
  <c r="R214" i="5"/>
  <c r="H213" i="5"/>
  <c r="X208" i="5"/>
  <c r="X205" i="5"/>
  <c r="R200" i="5"/>
  <c r="X186" i="5"/>
  <c r="R181" i="5"/>
  <c r="R154" i="5"/>
  <c r="R150" i="5"/>
  <c r="X147" i="5"/>
  <c r="R139" i="5"/>
  <c r="R135" i="5"/>
  <c r="X122" i="5"/>
  <c r="R120" i="5"/>
  <c r="X105" i="5"/>
  <c r="R97" i="5"/>
  <c r="R95"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8" i="5"/>
  <c r="S42" i="5"/>
  <c r="S74" i="5"/>
  <c r="S2010" i="5"/>
  <c r="AB1619" i="5"/>
  <c r="S1765" i="5"/>
  <c r="S1472" i="5"/>
  <c r="AB2460" i="5"/>
  <c r="AB715" i="5"/>
  <c r="AB836" i="5"/>
  <c r="AB1752" i="5"/>
  <c r="AB853" i="5"/>
  <c r="AB547" i="5"/>
  <c r="AB1686" i="5"/>
  <c r="AB1726" i="5"/>
  <c r="AB2083" i="5"/>
  <c r="AB405" i="5"/>
  <c r="R475" i="5"/>
  <c r="AB574" i="5"/>
  <c r="AB669" i="5"/>
  <c r="AB1288" i="5"/>
  <c r="AB1458" i="5"/>
  <c r="S2033" i="5"/>
  <c r="S848" i="5"/>
  <c r="X1474"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6" i="5"/>
  <c r="F266" i="5"/>
  <c r="AB343" i="5"/>
  <c r="AB1074" i="5"/>
  <c r="AB1105" i="5"/>
  <c r="J1474" i="5"/>
  <c r="S1894" i="5"/>
  <c r="AB2475" i="5"/>
  <c r="H2494" i="5"/>
  <c r="AB161" i="5"/>
  <c r="X400"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F21" i="6"/>
  <c r="J230" i="5"/>
  <c r="F230" i="5"/>
  <c r="X1748" i="5"/>
  <c r="H1748" i="5"/>
  <c r="X75" i="5"/>
  <c r="I759" i="5"/>
  <c r="I2153" i="5"/>
  <c r="R70" i="5"/>
  <c r="AB359" i="5"/>
  <c r="R483" i="5"/>
  <c r="H1173" i="5"/>
  <c r="J1213" i="5"/>
  <c r="J1245" i="5"/>
  <c r="AB1307" i="5"/>
  <c r="F2008" i="5"/>
  <c r="X2056" i="5"/>
  <c r="AB2060" i="5"/>
  <c r="AB2147" i="5"/>
  <c r="H2469" i="5"/>
  <c r="X168" i="5"/>
  <c r="AB191" i="5"/>
  <c r="I297" i="5"/>
  <c r="AB462" i="5"/>
  <c r="AB515" i="5"/>
  <c r="AB622" i="5"/>
  <c r="R726" i="5"/>
  <c r="H838" i="5"/>
  <c r="H1203" i="5"/>
  <c r="F1243" i="5"/>
  <c r="AB1748" i="5"/>
  <c r="H2008" i="5"/>
  <c r="F2428" i="5"/>
  <c r="H808" i="5"/>
  <c r="AB250" i="5"/>
  <c r="AB1160" i="5"/>
  <c r="AB1244" i="5"/>
  <c r="AB1268" i="5"/>
  <c r="AB1275" i="5"/>
  <c r="AB1312" i="5"/>
  <c r="AB1327" i="5"/>
  <c r="F1382" i="5"/>
  <c r="H1414" i="5"/>
  <c r="R1483" i="5"/>
  <c r="I1588" i="5"/>
  <c r="AB1910" i="5"/>
  <c r="F2067" i="5"/>
  <c r="AB2120" i="5"/>
  <c r="AB2268" i="5"/>
  <c r="H1245" i="5"/>
  <c r="H1438" i="5"/>
  <c r="X2337" i="5"/>
  <c r="R276" i="5"/>
  <c r="AB367" i="5"/>
  <c r="AB371" i="5"/>
  <c r="AB375" i="5"/>
  <c r="AB1053" i="5"/>
  <c r="H1877" i="5"/>
  <c r="AB2025" i="5"/>
  <c r="AB2390" i="5"/>
  <c r="I220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R775" i="5"/>
  <c r="I775" i="5"/>
  <c r="X775" i="5"/>
  <c r="I388" i="5"/>
  <c r="J388" i="5"/>
  <c r="F388" i="5"/>
  <c r="R625" i="5"/>
  <c r="X607" i="5"/>
  <c r="R607" i="5"/>
  <c r="F607" i="5"/>
  <c r="H1160" i="5"/>
  <c r="F1160" i="5"/>
  <c r="X1160" i="5"/>
  <c r="F534" i="5"/>
  <c r="I534" i="5"/>
  <c r="J777" i="5"/>
  <c r="X777" i="5"/>
  <c r="R371" i="5"/>
  <c r="F371" i="5"/>
  <c r="R296" i="5"/>
  <c r="F296" i="5"/>
  <c r="F589" i="5"/>
  <c r="S1300" i="5"/>
  <c r="AB1738" i="5"/>
  <c r="S1738" i="5"/>
  <c r="AB1797" i="5"/>
  <c r="F1904" i="5"/>
  <c r="R1904" i="5"/>
  <c r="H1904" i="5"/>
  <c r="R2453" i="5"/>
  <c r="I2453" i="5"/>
  <c r="AB30" i="5"/>
  <c r="AB12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S608" i="5"/>
  <c r="S745" i="5"/>
  <c r="S789" i="5"/>
  <c r="S833" i="5"/>
  <c r="S842" i="5"/>
  <c r="S910" i="5"/>
  <c r="S993" i="5"/>
  <c r="S1007" i="5"/>
  <c r="S1106" i="5"/>
  <c r="S1156" i="5"/>
  <c r="J1268" i="5"/>
  <c r="I1268" i="5"/>
  <c r="S1305" i="5"/>
  <c r="S1862" i="5"/>
  <c r="I2020" i="5"/>
  <c r="H2020" i="5"/>
  <c r="S2264" i="5"/>
  <c r="X2384" i="5"/>
  <c r="AB24" i="5"/>
  <c r="R75" i="5"/>
  <c r="AB101"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X1339" i="5"/>
  <c r="H1339" i="5"/>
  <c r="S2163" i="5"/>
  <c r="S2478" i="5"/>
  <c r="X167" i="5"/>
  <c r="AB213" i="5"/>
  <c r="AB230" i="5"/>
  <c r="J297" i="5"/>
  <c r="AB363" i="5"/>
  <c r="AB395" i="5"/>
  <c r="X408" i="5"/>
  <c r="AB437" i="5"/>
  <c r="X486" i="5"/>
  <c r="AB504" i="5"/>
  <c r="J523" i="5"/>
  <c r="AB531" i="5"/>
  <c r="AB551" i="5"/>
  <c r="AB586" i="5"/>
  <c r="S666" i="5"/>
  <c r="AB705" i="5"/>
  <c r="AB840" i="5"/>
  <c r="S891" i="5"/>
  <c r="AB909" i="5"/>
  <c r="AB954" i="5"/>
  <c r="S967" i="5"/>
  <c r="AB1144" i="5"/>
  <c r="AB1172" i="5"/>
  <c r="S1279" i="5"/>
  <c r="S1639" i="5"/>
  <c r="S1788" i="5"/>
  <c r="AB1788" i="5"/>
  <c r="X2068" i="5"/>
  <c r="R2068" i="5"/>
  <c r="H2068" i="5"/>
  <c r="F2068" i="5"/>
  <c r="H2075" i="5"/>
  <c r="F2075" i="5"/>
  <c r="J2284" i="5"/>
  <c r="S2429" i="5"/>
  <c r="I2244" i="5"/>
  <c r="H2244" i="5"/>
  <c r="F2244" i="5"/>
  <c r="R38" i="5"/>
  <c r="AB105"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X1676" i="5"/>
  <c r="AB1676" i="5"/>
  <c r="S1710" i="5"/>
  <c r="R1893" i="5"/>
  <c r="J1893" i="5"/>
  <c r="F1982" i="5"/>
  <c r="I2000" i="5"/>
  <c r="R2000" i="5"/>
  <c r="S2124" i="5"/>
  <c r="R2145" i="5"/>
  <c r="H2145" i="5"/>
  <c r="X59" i="5"/>
  <c r="X230" i="5"/>
  <c r="R260" i="5"/>
  <c r="X286" i="5"/>
  <c r="F551" i="5"/>
  <c r="AB621" i="5"/>
  <c r="AB654" i="5"/>
  <c r="AB664" i="5"/>
  <c r="S677" i="5"/>
  <c r="S828" i="5"/>
  <c r="S939" i="5"/>
  <c r="AB955" i="5"/>
  <c r="AB1093" i="5"/>
  <c r="S1099" i="5"/>
  <c r="S1105" i="5"/>
  <c r="J1135" i="5"/>
  <c r="I1240" i="5"/>
  <c r="AB1522" i="5"/>
  <c r="S1837" i="5"/>
  <c r="R1915" i="5"/>
  <c r="I1915" i="5"/>
  <c r="I2216" i="5"/>
  <c r="J2216" i="5"/>
  <c r="R2479" i="5"/>
  <c r="H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X1236"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X1462" i="5"/>
  <c r="AB1569" i="5"/>
  <c r="S1587" i="5"/>
  <c r="AB1695" i="5"/>
  <c r="AB1742" i="5"/>
  <c r="S1866" i="5"/>
  <c r="AB1898" i="5"/>
  <c r="I1996" i="5"/>
  <c r="S2001" i="5"/>
  <c r="H2004" i="5"/>
  <c r="H2019" i="5"/>
  <c r="AB2088" i="5"/>
  <c r="S2285" i="5"/>
  <c r="S2430" i="5"/>
  <c r="I2445" i="5"/>
  <c r="S1269" i="5"/>
  <c r="S1286" i="5"/>
  <c r="S1289" i="5"/>
  <c r="S1296" i="5"/>
  <c r="S1299" i="5"/>
  <c r="AB1335" i="5"/>
  <c r="S1627" i="5"/>
  <c r="X1660" i="5"/>
  <c r="S1695" i="5"/>
  <c r="S1711" i="5"/>
  <c r="S1789" i="5"/>
  <c r="S1838" i="5"/>
  <c r="AB1936" i="5"/>
  <c r="H1979" i="5"/>
  <c r="R1996" i="5"/>
  <c r="AB2002" i="5"/>
  <c r="X2012" i="5"/>
  <c r="AB2026" i="5"/>
  <c r="AB2055" i="5"/>
  <c r="J2141" i="5"/>
  <c r="R2185" i="5"/>
  <c r="J2197" i="5"/>
  <c r="AB2217" i="5"/>
  <c r="S2227" i="5"/>
  <c r="R2445" i="5"/>
  <c r="S2455" i="5"/>
  <c r="I2461" i="5"/>
  <c r="H1213" i="5"/>
  <c r="R1225" i="5"/>
  <c r="H1237" i="5"/>
  <c r="S1275" i="5"/>
  <c r="S1301" i="5"/>
  <c r="AB1333" i="5"/>
  <c r="AB1341" i="5"/>
  <c r="AB1387" i="5"/>
  <c r="I1414" i="5"/>
  <c r="I1450" i="5"/>
  <c r="X1546"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X25" i="5"/>
  <c r="R96" i="5"/>
  <c r="X96" i="5"/>
  <c r="X79" i="5"/>
  <c r="X47" i="5"/>
  <c r="R126" i="5"/>
  <c r="X126" i="5"/>
  <c r="AB890" i="5"/>
  <c r="S890" i="5"/>
  <c r="AB1858" i="5"/>
  <c r="S1858" i="5"/>
  <c r="R54" i="5"/>
  <c r="R74" i="5"/>
  <c r="R185" i="5"/>
  <c r="AB205" i="5"/>
  <c r="R220" i="5"/>
  <c r="F220" i="5"/>
  <c r="X220" i="5"/>
  <c r="F304" i="5"/>
  <c r="F352" i="5"/>
  <c r="R458" i="5"/>
  <c r="F581" i="5"/>
  <c r="I709" i="5"/>
  <c r="J709" i="5"/>
  <c r="S733" i="5"/>
  <c r="AB167" i="5"/>
  <c r="X447" i="5"/>
  <c r="H447" i="5"/>
  <c r="F447" i="5"/>
  <c r="S1492" i="5"/>
  <c r="X26" i="5"/>
  <c r="X63" i="5"/>
  <c r="R232" i="5"/>
  <c r="F232" i="5"/>
  <c r="X232" i="5"/>
  <c r="J257" i="5"/>
  <c r="AB257" i="5"/>
  <c r="AB293" i="5"/>
  <c r="F446" i="5"/>
  <c r="R448" i="5"/>
  <c r="J448" i="5"/>
  <c r="H448" i="5"/>
  <c r="F448" i="5"/>
  <c r="X106" i="5"/>
  <c r="R124" i="5"/>
  <c r="AB1442" i="5"/>
  <c r="S1442" i="5"/>
  <c r="R22" i="5"/>
  <c r="R90" i="5"/>
  <c r="AB113" i="5"/>
  <c r="R122" i="5"/>
  <c r="R164" i="5"/>
  <c r="X183" i="5"/>
  <c r="R183" i="5"/>
  <c r="I270" i="5"/>
  <c r="F270" i="5"/>
  <c r="I356" i="5"/>
  <c r="J356" i="5"/>
  <c r="H356" i="5"/>
  <c r="F356" i="5"/>
  <c r="I474" i="5"/>
  <c r="H474" i="5"/>
  <c r="X474" i="5"/>
  <c r="F569" i="5"/>
  <c r="S636" i="5"/>
  <c r="R59" i="5"/>
  <c r="R110" i="5"/>
  <c r="R168" i="5"/>
  <c r="X463" i="5"/>
  <c r="F463" i="5"/>
  <c r="R557" i="5"/>
  <c r="I1843" i="5"/>
  <c r="H1843" i="5"/>
  <c r="AB163" i="5"/>
  <c r="R196" i="5"/>
  <c r="R240" i="5"/>
  <c r="I456" i="5"/>
  <c r="F456" i="5"/>
  <c r="J547" i="5"/>
  <c r="H547" i="5"/>
  <c r="AB175" i="5"/>
  <c r="R294" i="5"/>
  <c r="J294" i="5"/>
  <c r="X387" i="5"/>
  <c r="I387" i="5"/>
  <c r="H387" i="5"/>
  <c r="AB109" i="5"/>
  <c r="R30" i="5"/>
  <c r="R106" i="5"/>
  <c r="AB147" i="5"/>
  <c r="AB182" i="5"/>
  <c r="F367" i="5"/>
  <c r="I367" i="5"/>
  <c r="H367" i="5"/>
  <c r="F387" i="5"/>
  <c r="R396" i="5"/>
  <c r="J396" i="5"/>
  <c r="F450" i="5"/>
  <c r="I502" i="5"/>
  <c r="F502" i="5"/>
  <c r="AB225" i="5"/>
  <c r="AB246" i="5"/>
  <c r="AB262" i="5"/>
  <c r="I371" i="5"/>
  <c r="AB448" i="5"/>
  <c r="AB449" i="5"/>
  <c r="AB467" i="5"/>
  <c r="X522" i="5"/>
  <c r="I522" i="5"/>
  <c r="I538" i="5"/>
  <c r="X538" i="5"/>
  <c r="AB555" i="5"/>
  <c r="R579" i="5"/>
  <c r="F579" i="5"/>
  <c r="AB590" i="5"/>
  <c r="I669" i="5"/>
  <c r="R669" i="5"/>
  <c r="F669" i="5"/>
  <c r="S717" i="5"/>
  <c r="S827" i="5"/>
  <c r="AB870" i="5"/>
  <c r="X870" i="5"/>
  <c r="AB902" i="5"/>
  <c r="S902" i="5"/>
  <c r="S914" i="5"/>
  <c r="AB937" i="5"/>
  <c r="J937" i="5"/>
  <c r="H969" i="5"/>
  <c r="AB969" i="5"/>
  <c r="AB985" i="5"/>
  <c r="S985" i="5"/>
  <c r="S1123" i="5"/>
  <c r="R1205" i="5"/>
  <c r="J1205" i="5"/>
  <c r="I1205" i="5"/>
  <c r="H1205" i="5"/>
  <c r="R266" i="5"/>
  <c r="X599" i="5"/>
  <c r="R599" i="5"/>
  <c r="R639" i="5"/>
  <c r="I717" i="5"/>
  <c r="J717" i="5"/>
  <c r="F783" i="5"/>
  <c r="X783" i="5"/>
  <c r="R846" i="5"/>
  <c r="AB846" i="5"/>
  <c r="S911" i="5"/>
  <c r="S974" i="5"/>
  <c r="X977" i="5"/>
  <c r="AB977" i="5"/>
  <c r="F981" i="5"/>
  <c r="H981" i="5"/>
  <c r="AB1021" i="5"/>
  <c r="S1021" i="5"/>
  <c r="F1081" i="5"/>
  <c r="AB1081" i="5"/>
  <c r="AB131" i="5"/>
  <c r="AB186" i="5"/>
  <c r="AB258" i="5"/>
  <c r="AB270" i="5"/>
  <c r="AB352" i="5"/>
  <c r="AB360" i="5"/>
  <c r="AB429" i="5"/>
  <c r="F493" i="5"/>
  <c r="AB546" i="5"/>
  <c r="F555" i="5"/>
  <c r="AB691" i="5"/>
  <c r="R691" i="5"/>
  <c r="S708" i="5"/>
  <c r="S740" i="5"/>
  <c r="AB803" i="5"/>
  <c r="H867" i="5"/>
  <c r="AB867" i="5"/>
  <c r="AB877" i="5"/>
  <c r="S877" i="5"/>
  <c r="S945" i="5"/>
  <c r="F970" i="5"/>
  <c r="H970" i="5"/>
  <c r="H1098" i="5"/>
  <c r="F1098" i="5"/>
  <c r="X172" i="5"/>
  <c r="I250" i="5"/>
  <c r="X611" i="5"/>
  <c r="R611" i="5"/>
  <c r="S634" i="5"/>
  <c r="S644" i="5"/>
  <c r="R680" i="5"/>
  <c r="H680" i="5"/>
  <c r="S728" i="5"/>
  <c r="F763" i="5"/>
  <c r="X763" i="5"/>
  <c r="F781" i="5"/>
  <c r="X781" i="5"/>
  <c r="AB831" i="5"/>
  <c r="X831" i="5"/>
  <c r="S906" i="5"/>
  <c r="S922" i="5"/>
  <c r="S933" i="5"/>
  <c r="S971" i="5"/>
  <c r="AB1009" i="5"/>
  <c r="S1009" i="5"/>
  <c r="H1070" i="5"/>
  <c r="F1070" i="5"/>
  <c r="F1078" i="5"/>
  <c r="H1078" i="5"/>
  <c r="AB202" i="5"/>
  <c r="AB210" i="5"/>
  <c r="J258" i="5"/>
  <c r="AB277" i="5"/>
  <c r="AB351" i="5"/>
  <c r="AB446" i="5"/>
  <c r="F475" i="5"/>
  <c r="X647" i="5"/>
  <c r="S706" i="5"/>
  <c r="S751" i="5"/>
  <c r="I781" i="5"/>
  <c r="S818" i="5"/>
  <c r="H835" i="5"/>
  <c r="F835" i="5"/>
  <c r="S854" i="5"/>
  <c r="AB864" i="5"/>
  <c r="F864" i="5"/>
  <c r="AB943" i="5"/>
  <c r="S943" i="5"/>
  <c r="X1006" i="5"/>
  <c r="F1006" i="5"/>
  <c r="AB562" i="5"/>
  <c r="X651" i="5"/>
  <c r="R651" i="5"/>
  <c r="S685" i="5"/>
  <c r="R791" i="5"/>
  <c r="I791" i="5"/>
  <c r="F791" i="5"/>
  <c r="X791" i="5"/>
  <c r="AB121" i="5"/>
  <c r="AB171"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X1026" i="5"/>
  <c r="F1026" i="5"/>
  <c r="S1087" i="5"/>
  <c r="AB1102" i="5"/>
  <c r="S1107" i="5"/>
  <c r="F1164" i="5"/>
  <c r="I1164" i="5"/>
  <c r="AB1320" i="5"/>
  <c r="S1363" i="5"/>
  <c r="AB1700" i="5"/>
  <c r="X1712"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X695" i="5"/>
  <c r="S697" i="5"/>
  <c r="H702" i="5"/>
  <c r="X715" i="5"/>
  <c r="J725" i="5"/>
  <c r="I727" i="5"/>
  <c r="AB736" i="5"/>
  <c r="S749" i="5"/>
  <c r="S769" i="5"/>
  <c r="X802" i="5"/>
  <c r="X808" i="5"/>
  <c r="S830" i="5"/>
  <c r="S836" i="5"/>
  <c r="S857" i="5"/>
  <c r="S859" i="5"/>
  <c r="S868" i="5"/>
  <c r="F884" i="5"/>
  <c r="AB893" i="5"/>
  <c r="S926" i="5"/>
  <c r="S931" i="5"/>
  <c r="AB941" i="5"/>
  <c r="S983" i="5"/>
  <c r="S1069" i="5"/>
  <c r="S1079" i="5"/>
  <c r="S1091" i="5"/>
  <c r="H1097" i="5"/>
  <c r="X1097" i="5"/>
  <c r="H1131" i="5"/>
  <c r="X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X1077" i="5"/>
  <c r="F1077" i="5"/>
  <c r="S1094" i="5"/>
  <c r="AB1098" i="5"/>
  <c r="H1106" i="5"/>
  <c r="AB1113" i="5"/>
  <c r="AB1152" i="5"/>
  <c r="S1152" i="5"/>
  <c r="AB1228" i="5"/>
  <c r="X1228" i="5"/>
  <c r="AB1315" i="5"/>
  <c r="H1315" i="5"/>
  <c r="AB1347" i="5"/>
  <c r="R1347" i="5"/>
  <c r="J1364" i="5"/>
  <c r="R1364" i="5"/>
  <c r="H1364" i="5"/>
  <c r="AB1380" i="5"/>
  <c r="R1380" i="5"/>
  <c r="R1501" i="5"/>
  <c r="F1501" i="5"/>
  <c r="AB830" i="5"/>
  <c r="S884" i="5"/>
  <c r="AB981" i="5"/>
  <c r="AB1029" i="5"/>
  <c r="AB1101" i="5"/>
  <c r="H1122" i="5"/>
  <c r="F1122" i="5"/>
  <c r="S1136" i="5"/>
  <c r="H1152" i="5"/>
  <c r="X1152" i="5"/>
  <c r="AB604" i="5"/>
  <c r="AB617" i="5"/>
  <c r="S642" i="5"/>
  <c r="AB657" i="5"/>
  <c r="AB666" i="5"/>
  <c r="S698" i="5"/>
  <c r="AB703" i="5"/>
  <c r="F707" i="5"/>
  <c r="S716" i="5"/>
  <c r="AB727" i="5"/>
  <c r="S729" i="5"/>
  <c r="S732" i="5"/>
  <c r="AB739" i="5"/>
  <c r="AB777" i="5"/>
  <c r="X804" i="5"/>
  <c r="AB828" i="5"/>
  <c r="AB876" i="5"/>
  <c r="AB885" i="5"/>
  <c r="AB894" i="5"/>
  <c r="S899" i="5"/>
  <c r="F935" i="5"/>
  <c r="AB939" i="5"/>
  <c r="X986" i="5"/>
  <c r="AB1033" i="5"/>
  <c r="S1086" i="5"/>
  <c r="X1089"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X1492" i="5"/>
  <c r="J1534" i="5"/>
  <c r="I1534" i="5"/>
  <c r="AB1549" i="5"/>
  <c r="S1623" i="5"/>
  <c r="X1656" i="5"/>
  <c r="F1656" i="5"/>
  <c r="I1884" i="5"/>
  <c r="J1884" i="5"/>
  <c r="S1173" i="5"/>
  <c r="S1383" i="5"/>
  <c r="S1814" i="5"/>
  <c r="F1963" i="5"/>
  <c r="S1014" i="5"/>
  <c r="S1027" i="5"/>
  <c r="S1049" i="5"/>
  <c r="S1058" i="5"/>
  <c r="S1066" i="5"/>
  <c r="S1071" i="5"/>
  <c r="AB1085" i="5"/>
  <c r="S1126" i="5"/>
  <c r="AB1140" i="5"/>
  <c r="R1143" i="5"/>
  <c r="X1156"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X1912" i="5"/>
  <c r="AB1918" i="5"/>
  <c r="S1918" i="5"/>
  <c r="S2021" i="5"/>
  <c r="AB1045" i="5"/>
  <c r="AB1126" i="5"/>
  <c r="AB1189" i="5"/>
  <c r="S1204" i="5"/>
  <c r="X1240" i="5"/>
  <c r="S1247" i="5"/>
  <c r="S1264" i="5"/>
  <c r="S1267" i="5"/>
  <c r="AB1276" i="5"/>
  <c r="AB1295" i="5"/>
  <c r="J1308" i="5"/>
  <c r="S1327" i="5"/>
  <c r="AB1343" i="5"/>
  <c r="S1365" i="5"/>
  <c r="I1401" i="5"/>
  <c r="H1401" i="5"/>
  <c r="R1445" i="5"/>
  <c r="X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H2376" i="5"/>
  <c r="AB1062" i="5"/>
  <c r="AB1097" i="5"/>
  <c r="AB1117" i="5"/>
  <c r="AB1220" i="5"/>
  <c r="F1240" i="5"/>
  <c r="AB1248" i="5"/>
  <c r="F1300" i="5"/>
  <c r="H1303" i="5"/>
  <c r="AB1328" i="5"/>
  <c r="F1339" i="5"/>
  <c r="AB1368" i="5"/>
  <c r="S1446" i="5"/>
  <c r="R1449" i="5"/>
  <c r="I1506" i="5"/>
  <c r="X1506" i="5"/>
  <c r="AB1534" i="5"/>
  <c r="S1551" i="5"/>
  <c r="AB1556" i="5"/>
  <c r="S1603" i="5"/>
  <c r="AB1628" i="5"/>
  <c r="AB1635" i="5"/>
  <c r="AB1675" i="5"/>
  <c r="X1675" i="5"/>
  <c r="S1777" i="5"/>
  <c r="AB1846" i="5"/>
  <c r="R1952" i="5"/>
  <c r="X1952" i="5"/>
  <c r="I1952" i="5"/>
  <c r="J1952" i="5"/>
  <c r="AB1955" i="5"/>
  <c r="I2032" i="5"/>
  <c r="R2032" i="5"/>
  <c r="H2032" i="5"/>
  <c r="F2032" i="5"/>
  <c r="X2032" i="5"/>
  <c r="J2032" i="5"/>
  <c r="S2201" i="5"/>
  <c r="AB2231" i="5"/>
  <c r="S2231" i="5"/>
  <c r="AB1204" i="5"/>
  <c r="S1272" i="5"/>
  <c r="J1519" i="5"/>
  <c r="R1519" i="5"/>
  <c r="X1632" i="5"/>
  <c r="F1632" i="5"/>
  <c r="S1655" i="5"/>
  <c r="X1672"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X1232" i="5"/>
  <c r="H1240" i="5"/>
  <c r="I1241" i="5"/>
  <c r="S1245" i="5"/>
  <c r="S1248" i="5"/>
  <c r="S1276" i="5"/>
  <c r="AB1296" i="5"/>
  <c r="I1300" i="5"/>
  <c r="AB1304" i="5"/>
  <c r="S1328" i="5"/>
  <c r="S1339" i="5"/>
  <c r="AB1344" i="5"/>
  <c r="AB1377" i="5"/>
  <c r="AB1388" i="5"/>
  <c r="AB1392" i="5"/>
  <c r="AB1449" i="5"/>
  <c r="H1465" i="5"/>
  <c r="F1465" i="5"/>
  <c r="AB1486" i="5"/>
  <c r="X1494"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X2004" i="5"/>
  <c r="F2048" i="5"/>
  <c r="X2060" i="5"/>
  <c r="R2060" i="5"/>
  <c r="J2060" i="5"/>
  <c r="H2060" i="5"/>
  <c r="F2179" i="5"/>
  <c r="F2252" i="5"/>
  <c r="X2345" i="5"/>
  <c r="J2345" i="5"/>
  <c r="F2345" i="5"/>
  <c r="AB1655" i="5"/>
  <c r="X1691" i="5"/>
  <c r="AB1741" i="5"/>
  <c r="AB1814" i="5"/>
  <c r="I2016" i="5"/>
  <c r="R2016" i="5"/>
  <c r="S2247" i="5"/>
  <c r="AB2247" i="5"/>
  <c r="S2337" i="5"/>
  <c r="S2374" i="5"/>
  <c r="AB2374" i="5"/>
  <c r="AB2396" i="5"/>
  <c r="AB1546" i="5"/>
  <c r="AB1548" i="5"/>
  <c r="AB1597" i="5"/>
  <c r="AB1631" i="5"/>
  <c r="AB1632" i="5"/>
  <c r="AB1672" i="5"/>
  <c r="AB1866" i="5"/>
  <c r="S1869" i="5"/>
  <c r="X1872" i="5"/>
  <c r="AB1875" i="5"/>
  <c r="S1898" i="5"/>
  <c r="X1908" i="5"/>
  <c r="AB1931" i="5"/>
  <c r="X1948" i="5"/>
  <c r="S2005" i="5"/>
  <c r="AB2043" i="5"/>
  <c r="X2180" i="5"/>
  <c r="F2180" i="5"/>
  <c r="I2180" i="5"/>
  <c r="H2180" i="5"/>
  <c r="S2347" i="5"/>
  <c r="R2448" i="5"/>
  <c r="X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X2319" i="5"/>
  <c r="R2335" i="5"/>
  <c r="F2335" i="5"/>
  <c r="R2368" i="5"/>
  <c r="J2368" i="5"/>
  <c r="I2368" i="5"/>
  <c r="X2368" i="5"/>
  <c r="AB1826" i="5"/>
  <c r="S1829" i="5"/>
  <c r="AB1859" i="5"/>
  <c r="R1885" i="5"/>
  <c r="S2013" i="5"/>
  <c r="S2026" i="5"/>
  <c r="S2030" i="5"/>
  <c r="I2240" i="5"/>
  <c r="R2240" i="5"/>
  <c r="J2240" i="5"/>
  <c r="H2240" i="5"/>
  <c r="F2240" i="5"/>
  <c r="X2240" i="5"/>
  <c r="I2268" i="5"/>
  <c r="H2268" i="5"/>
  <c r="F2351" i="5"/>
  <c r="R2351" i="5"/>
  <c r="X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X2431" i="5"/>
  <c r="AB2434" i="5"/>
  <c r="S2074" i="5"/>
  <c r="S2095" i="5"/>
  <c r="S2167" i="5"/>
  <c r="I2189" i="5"/>
  <c r="S2215" i="5"/>
  <c r="S2217" i="5"/>
  <c r="S2245" i="5"/>
  <c r="I2277" i="5"/>
  <c r="S2303" i="5"/>
  <c r="S2316" i="5"/>
  <c r="S2329" i="5"/>
  <c r="S2387" i="5"/>
  <c r="S2402" i="5"/>
  <c r="S2407" i="5"/>
  <c r="S2427" i="5"/>
  <c r="J2452" i="5"/>
  <c r="S2459" i="5"/>
  <c r="AB1942" i="5"/>
  <c r="AB1954" i="5"/>
  <c r="AB1963" i="5"/>
  <c r="AB1971" i="5"/>
  <c r="X1996"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61" i="5"/>
  <c r="X61" i="5"/>
  <c r="R73" i="5"/>
  <c r="X73" i="5"/>
  <c r="R108" i="5"/>
  <c r="R132" i="5"/>
  <c r="R166" i="5"/>
  <c r="X166" i="5"/>
  <c r="X190" i="5"/>
  <c r="R190" i="5"/>
  <c r="R67" i="5"/>
  <c r="X67" i="5"/>
  <c r="R19" i="5"/>
  <c r="X19" i="5"/>
  <c r="X35" i="5"/>
  <c r="R35" i="5"/>
  <c r="R137" i="5"/>
  <c r="X137" i="5"/>
  <c r="H222" i="5"/>
  <c r="X222" i="5"/>
  <c r="R222" i="5"/>
  <c r="F222" i="5"/>
  <c r="J222" i="5"/>
  <c r="I222" i="5"/>
  <c r="R41" i="5"/>
  <c r="X41" i="5"/>
  <c r="R141" i="5"/>
  <c r="X141" i="5"/>
  <c r="X174" i="5"/>
  <c r="R174" i="5"/>
  <c r="X179" i="5"/>
  <c r="R179" i="5"/>
  <c r="R236" i="5"/>
  <c r="F236" i="5"/>
  <c r="H242" i="5"/>
  <c r="I242" i="5"/>
  <c r="X242" i="5"/>
  <c r="F242" i="5"/>
  <c r="R242" i="5"/>
  <c r="J242" i="5"/>
  <c r="H254" i="5"/>
  <c r="X254" i="5"/>
  <c r="R254" i="5"/>
  <c r="J254" i="5"/>
  <c r="I254" i="5"/>
  <c r="F254" i="5"/>
  <c r="R170" i="5"/>
  <c r="R93" i="5"/>
  <c r="X93" i="5"/>
  <c r="R98" i="5"/>
  <c r="X98" i="5"/>
  <c r="X156" i="5"/>
  <c r="R156" i="5"/>
  <c r="I368" i="5"/>
  <c r="R368" i="5"/>
  <c r="J368" i="5"/>
  <c r="H368" i="5"/>
  <c r="F368" i="5"/>
  <c r="X27" i="5"/>
  <c r="R27" i="5"/>
  <c r="R83" i="5"/>
  <c r="X83" i="5"/>
  <c r="R51" i="5"/>
  <c r="X51" i="5"/>
  <c r="R77" i="5"/>
  <c r="X77" i="5"/>
  <c r="R89" i="5"/>
  <c r="X89" i="5"/>
  <c r="X128" i="5"/>
  <c r="R194" i="5"/>
  <c r="X194" i="5"/>
  <c r="X130" i="5"/>
  <c r="R130" i="5"/>
  <c r="R57" i="5"/>
  <c r="X57" i="5"/>
  <c r="R104" i="5"/>
  <c r="X104" i="5"/>
  <c r="X118" i="5"/>
  <c r="R118" i="5"/>
  <c r="R192" i="5"/>
  <c r="H218" i="5"/>
  <c r="R218" i="5"/>
  <c r="J218" i="5"/>
  <c r="F218" i="5"/>
  <c r="I218" i="5"/>
  <c r="X218" i="5"/>
  <c r="R224" i="5"/>
  <c r="F224" i="5"/>
  <c r="X224" i="5"/>
  <c r="R332" i="5"/>
  <c r="J332" i="5"/>
  <c r="H332" i="5"/>
  <c r="F332" i="5"/>
  <c r="X332" i="5"/>
  <c r="X31" i="5"/>
  <c r="X112" i="5"/>
  <c r="R112" i="5"/>
  <c r="R152" i="5"/>
  <c r="X152" i="5"/>
  <c r="R198" i="5"/>
  <c r="X198" i="5"/>
  <c r="R244" i="5"/>
  <c r="F244" i="5"/>
  <c r="R39" i="5"/>
  <c r="R55" i="5"/>
  <c r="AB138" i="5"/>
  <c r="AB153" i="5"/>
  <c r="AB157" i="5"/>
  <c r="AB199" i="5"/>
  <c r="AB206" i="5"/>
  <c r="R226" i="5"/>
  <c r="H262" i="5"/>
  <c r="R262" i="5"/>
  <c r="J262" i="5"/>
  <c r="F262" i="5"/>
  <c r="R284" i="5"/>
  <c r="F284" i="5"/>
  <c r="X284" i="5"/>
  <c r="H290" i="5"/>
  <c r="F290" i="5"/>
  <c r="X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X452" i="5"/>
  <c r="J487" i="5"/>
  <c r="H487" i="5"/>
  <c r="R487" i="5"/>
  <c r="X543" i="5"/>
  <c r="J543" i="5"/>
  <c r="H543" i="5"/>
  <c r="F543" i="5"/>
  <c r="R688" i="5"/>
  <c r="J688" i="5"/>
  <c r="H688" i="5"/>
  <c r="R694" i="5"/>
  <c r="H694" i="5"/>
  <c r="R699" i="5"/>
  <c r="H699"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X423" i="5"/>
  <c r="R423" i="5"/>
  <c r="I423" i="5"/>
  <c r="H423" i="5"/>
  <c r="X427" i="5"/>
  <c r="I427" i="5"/>
  <c r="H427" i="5"/>
  <c r="F427" i="5"/>
  <c r="F432" i="5"/>
  <c r="X615" i="5"/>
  <c r="R615" i="5"/>
  <c r="J615" i="5"/>
  <c r="F615" i="5"/>
  <c r="AB302" i="5"/>
  <c r="I336" i="5"/>
  <c r="R336" i="5"/>
  <c r="J336" i="5"/>
  <c r="H336" i="5"/>
  <c r="F336" i="5"/>
  <c r="I392" i="5"/>
  <c r="R392" i="5"/>
  <c r="J392" i="5"/>
  <c r="H392" i="5"/>
  <c r="F392" i="5"/>
  <c r="X392" i="5"/>
  <c r="R42" i="5"/>
  <c r="X45" i="5"/>
  <c r="X55" i="5"/>
  <c r="AB117" i="5"/>
  <c r="AB129" i="5"/>
  <c r="AB178" i="5"/>
  <c r="AB189" i="5"/>
  <c r="H230" i="5"/>
  <c r="R230" i="5"/>
  <c r="X258" i="5"/>
  <c r="J290" i="5"/>
  <c r="H294" i="5"/>
  <c r="I294" i="5"/>
  <c r="F294" i="5"/>
  <c r="X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X404" i="5"/>
  <c r="X416" i="5"/>
  <c r="F423" i="5"/>
  <c r="I440" i="5"/>
  <c r="R440" i="5"/>
  <c r="J440" i="5"/>
  <c r="H440" i="5"/>
  <c r="R511" i="5"/>
  <c r="H511" i="5"/>
  <c r="R527" i="5"/>
  <c r="H527" i="5"/>
  <c r="X655" i="5"/>
  <c r="R655" i="5"/>
  <c r="F655" i="5"/>
  <c r="AB862" i="5"/>
  <c r="J862" i="5"/>
  <c r="S998" i="5"/>
  <c r="AB998" i="5"/>
  <c r="H214" i="5"/>
  <c r="I214" i="5"/>
  <c r="X214" i="5"/>
  <c r="AB285" i="5"/>
  <c r="I344" i="5"/>
  <c r="J344" i="5"/>
  <c r="H344" i="5"/>
  <c r="F344" i="5"/>
  <c r="X344" i="5"/>
  <c r="I376" i="5"/>
  <c r="J376" i="5"/>
  <c r="H376" i="5"/>
  <c r="F376" i="5"/>
  <c r="X376" i="5"/>
  <c r="X403" i="5"/>
  <c r="I403" i="5"/>
  <c r="H403" i="5"/>
  <c r="F403" i="5"/>
  <c r="I420" i="5"/>
  <c r="J420" i="5"/>
  <c r="H420" i="5"/>
  <c r="F420" i="5"/>
  <c r="X420" i="5"/>
  <c r="R58" i="5"/>
  <c r="X23" i="5"/>
  <c r="AB26" i="5"/>
  <c r="X39" i="5"/>
  <c r="AB22" i="5"/>
  <c r="R25" i="5"/>
  <c r="R47" i="5"/>
  <c r="R63" i="5"/>
  <c r="R79" i="5"/>
  <c r="R94" i="5"/>
  <c r="AB107" i="5"/>
  <c r="X110" i="5"/>
  <c r="AB123" i="5"/>
  <c r="AB127" i="5"/>
  <c r="X135" i="5"/>
  <c r="AB143" i="5"/>
  <c r="R144" i="5"/>
  <c r="X163" i="5"/>
  <c r="X164" i="5"/>
  <c r="AB169" i="5"/>
  <c r="AB184" i="5"/>
  <c r="AB188" i="5"/>
  <c r="AB201" i="5"/>
  <c r="AB209" i="5"/>
  <c r="AB221" i="5"/>
  <c r="X226"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X428" i="5"/>
  <c r="X440" i="5"/>
  <c r="I444" i="5"/>
  <c r="R444" i="5"/>
  <c r="J444" i="5"/>
  <c r="H444" i="5"/>
  <c r="F444" i="5"/>
  <c r="X444" i="5"/>
  <c r="AB466" i="5"/>
  <c r="AB472" i="5"/>
  <c r="AB524" i="5"/>
  <c r="R601" i="5"/>
  <c r="F601" i="5"/>
  <c r="J637" i="5"/>
  <c r="R637" i="5"/>
  <c r="F637" i="5"/>
  <c r="H839" i="5"/>
  <c r="J839" i="5"/>
  <c r="AB261" i="5"/>
  <c r="AB133" i="5"/>
  <c r="AB140" i="5"/>
  <c r="X158" i="5"/>
  <c r="AB193" i="5"/>
  <c r="F214" i="5"/>
  <c r="F226" i="5"/>
  <c r="F248" i="5"/>
  <c r="X250" i="5"/>
  <c r="X262" i="5"/>
  <c r="H278" i="5"/>
  <c r="J278" i="5"/>
  <c r="I278" i="5"/>
  <c r="F278" i="5"/>
  <c r="X278" i="5"/>
  <c r="AB301" i="5"/>
  <c r="AB318" i="5"/>
  <c r="I340" i="5"/>
  <c r="R340" i="5"/>
  <c r="J340" i="5"/>
  <c r="H340" i="5"/>
  <c r="AB344" i="5"/>
  <c r="AB376" i="5"/>
  <c r="I380" i="5"/>
  <c r="R380" i="5"/>
  <c r="J380" i="5"/>
  <c r="H380" i="5"/>
  <c r="F380" i="5"/>
  <c r="X380" i="5"/>
  <c r="I424" i="5"/>
  <c r="R424" i="5"/>
  <c r="J424" i="5"/>
  <c r="H424" i="5"/>
  <c r="X431" i="5"/>
  <c r="R431" i="5"/>
  <c r="I431" i="5"/>
  <c r="H431" i="5"/>
  <c r="X435" i="5"/>
  <c r="I435" i="5"/>
  <c r="H435" i="5"/>
  <c r="F435" i="5"/>
  <c r="R451" i="5"/>
  <c r="I451" i="5"/>
  <c r="H451" i="5"/>
  <c r="R755" i="5"/>
  <c r="I755" i="5"/>
  <c r="F755" i="5"/>
  <c r="X755" i="5"/>
  <c r="R312" i="5"/>
  <c r="J312" i="5"/>
  <c r="H312" i="5"/>
  <c r="X33" i="5"/>
  <c r="X49" i="5"/>
  <c r="X65" i="5"/>
  <c r="X81" i="5"/>
  <c r="X109" i="5"/>
  <c r="AB136" i="5"/>
  <c r="AB151" i="5"/>
  <c r="AB155"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X391" i="5"/>
  <c r="R391" i="5"/>
  <c r="I391" i="5"/>
  <c r="H391" i="5"/>
  <c r="F391" i="5"/>
  <c r="I412" i="5"/>
  <c r="J412" i="5"/>
  <c r="H412" i="5"/>
  <c r="F412" i="5"/>
  <c r="X412" i="5"/>
  <c r="X424" i="5"/>
  <c r="F431" i="5"/>
  <c r="F451" i="5"/>
  <c r="X506" i="5"/>
  <c r="H506" i="5"/>
  <c r="H518" i="5"/>
  <c r="X518" i="5"/>
  <c r="F518" i="5"/>
  <c r="R561" i="5"/>
  <c r="F561" i="5"/>
  <c r="J633" i="5"/>
  <c r="R633" i="5"/>
  <c r="F633" i="5"/>
  <c r="I721" i="5"/>
  <c r="F721" i="5"/>
  <c r="X721" i="5"/>
  <c r="I737" i="5"/>
  <c r="F737" i="5"/>
  <c r="X737" i="5"/>
  <c r="AB317" i="5"/>
  <c r="AB32" i="5"/>
  <c r="X53" i="5"/>
  <c r="X69" i="5"/>
  <c r="X85" i="5"/>
  <c r="X94" i="5"/>
  <c r="R100" i="5"/>
  <c r="X144" i="5"/>
  <c r="AB159" i="5"/>
  <c r="R162"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X396" i="5"/>
  <c r="I408" i="5"/>
  <c r="R408" i="5"/>
  <c r="J408" i="5"/>
  <c r="H408" i="5"/>
  <c r="X415" i="5"/>
  <c r="R415" i="5"/>
  <c r="I415" i="5"/>
  <c r="H415" i="5"/>
  <c r="X419" i="5"/>
  <c r="I419" i="5"/>
  <c r="H419" i="5"/>
  <c r="F419" i="5"/>
  <c r="F424" i="5"/>
  <c r="I436" i="5"/>
  <c r="J436" i="5"/>
  <c r="H436" i="5"/>
  <c r="F436" i="5"/>
  <c r="X436" i="5"/>
  <c r="R443" i="5"/>
  <c r="AB540" i="5"/>
  <c r="J503" i="5"/>
  <c r="J535" i="5"/>
  <c r="R539" i="5"/>
  <c r="J539" i="5"/>
  <c r="H539" i="5"/>
  <c r="X559" i="5"/>
  <c r="F559" i="5"/>
  <c r="R559" i="5"/>
  <c r="AB606" i="5"/>
  <c r="AB618" i="5"/>
  <c r="S618" i="5"/>
  <c r="S650" i="5"/>
  <c r="I661" i="5"/>
  <c r="R661" i="5"/>
  <c r="J661" i="5"/>
  <c r="F661" i="5"/>
  <c r="X661" i="5"/>
  <c r="S699" i="5"/>
  <c r="AB699" i="5"/>
  <c r="I729" i="5"/>
  <c r="J729" i="5"/>
  <c r="F729" i="5"/>
  <c r="X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X542" i="5"/>
  <c r="R551" i="5"/>
  <c r="J551" i="5"/>
  <c r="H558" i="5"/>
  <c r="F558" i="5"/>
  <c r="X558" i="5"/>
  <c r="AB566" i="5"/>
  <c r="R621" i="5"/>
  <c r="F621"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X502" i="5"/>
  <c r="H534" i="5"/>
  <c r="X534" i="5"/>
  <c r="H542" i="5"/>
  <c r="I546" i="5"/>
  <c r="H546" i="5"/>
  <c r="F546" i="5"/>
  <c r="X546" i="5"/>
  <c r="X547" i="5"/>
  <c r="F547" i="5"/>
  <c r="R547" i="5"/>
  <c r="X555" i="5"/>
  <c r="R555" i="5"/>
  <c r="J555" i="5"/>
  <c r="H555" i="5"/>
  <c r="AB558" i="5"/>
  <c r="R577" i="5"/>
  <c r="F577" i="5"/>
  <c r="X623" i="5"/>
  <c r="R623" i="5"/>
  <c r="J623" i="5"/>
  <c r="F623" i="5"/>
  <c r="AB626" i="5"/>
  <c r="I689" i="5"/>
  <c r="J689" i="5"/>
  <c r="F689" i="5"/>
  <c r="X689" i="5"/>
  <c r="J719" i="5"/>
  <c r="I719" i="5"/>
  <c r="F826" i="5"/>
  <c r="R826" i="5"/>
  <c r="H826" i="5"/>
  <c r="I448" i="5"/>
  <c r="X448" i="5"/>
  <c r="H507" i="5"/>
  <c r="R507" i="5"/>
  <c r="F507" i="5"/>
  <c r="R593" i="5"/>
  <c r="F593" i="5"/>
  <c r="R613" i="5"/>
  <c r="R686" i="5"/>
  <c r="H686" i="5"/>
  <c r="H809" i="5"/>
  <c r="X823" i="5"/>
  <c r="J823" i="5"/>
  <c r="H823" i="5"/>
  <c r="F823" i="5"/>
  <c r="S879"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X579" i="5"/>
  <c r="J579" i="5"/>
  <c r="R581" i="5"/>
  <c r="AB594" i="5"/>
  <c r="F613" i="5"/>
  <c r="X631" i="5"/>
  <c r="F631" i="5"/>
  <c r="R631" i="5"/>
  <c r="J631" i="5"/>
  <c r="AB646" i="5"/>
  <c r="S646" i="5"/>
  <c r="AB672" i="5"/>
  <c r="S693" i="5"/>
  <c r="S711" i="5"/>
  <c r="AB711" i="5"/>
  <c r="F731" i="5"/>
  <c r="J731" i="5"/>
  <c r="I731" i="5"/>
  <c r="X731" i="5"/>
  <c r="S741" i="5"/>
  <c r="R771" i="5"/>
  <c r="I771" i="5"/>
  <c r="F771" i="5"/>
  <c r="X771" i="5"/>
  <c r="H785" i="5"/>
  <c r="X785" i="5"/>
  <c r="J785" i="5"/>
  <c r="I785" i="5"/>
  <c r="F785" i="5"/>
  <c r="R928" i="5"/>
  <c r="J928" i="5"/>
  <c r="F928" i="5"/>
  <c r="AB950" i="5"/>
  <c r="S950" i="5"/>
  <c r="S957" i="5"/>
  <c r="AB962" i="5"/>
  <c r="J962" i="5"/>
  <c r="X1013" i="5"/>
  <c r="H1013" i="5"/>
  <c r="F1013" i="5"/>
  <c r="X1109" i="5"/>
  <c r="H1109" i="5"/>
  <c r="F1109" i="5"/>
  <c r="AB282" i="5"/>
  <c r="H297" i="5"/>
  <c r="AB304" i="5"/>
  <c r="AB312" i="5"/>
  <c r="AB320" i="5"/>
  <c r="AB330" i="5"/>
  <c r="X356" i="5"/>
  <c r="X388" i="5"/>
  <c r="AB408" i="5"/>
  <c r="AB416" i="5"/>
  <c r="AB424" i="5"/>
  <c r="AB432" i="5"/>
  <c r="AB440" i="5"/>
  <c r="X450" i="5"/>
  <c r="I450" i="5"/>
  <c r="AB458" i="5"/>
  <c r="H486" i="5"/>
  <c r="F486" i="5"/>
  <c r="H490" i="5"/>
  <c r="X490" i="5"/>
  <c r="AB499" i="5"/>
  <c r="H503" i="5"/>
  <c r="J507" i="5"/>
  <c r="H535" i="5"/>
  <c r="F539" i="5"/>
  <c r="AB554" i="5"/>
  <c r="R609" i="5"/>
  <c r="AB614" i="5"/>
  <c r="S614" i="5"/>
  <c r="X619" i="5"/>
  <c r="F619" i="5"/>
  <c r="R619" i="5"/>
  <c r="J619" i="5"/>
  <c r="R687" i="5"/>
  <c r="J687" i="5"/>
  <c r="I687" i="5"/>
  <c r="X687" i="5"/>
  <c r="J703" i="5"/>
  <c r="I703" i="5"/>
  <c r="J711" i="5"/>
  <c r="I711" i="5"/>
  <c r="F711" i="5"/>
  <c r="F715" i="5"/>
  <c r="J723" i="5"/>
  <c r="F723" i="5"/>
  <c r="X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X649" i="5"/>
  <c r="H752" i="5"/>
  <c r="R762"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X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X1033" i="5"/>
  <c r="X1038" i="5"/>
  <c r="J1038" i="5"/>
  <c r="H1038" i="5"/>
  <c r="F1038" i="5"/>
  <c r="AB1041" i="5"/>
  <c r="S1041" i="5"/>
  <c r="H1049" i="5"/>
  <c r="F1049" i="5"/>
  <c r="X1049" i="5"/>
  <c r="H1073" i="5"/>
  <c r="X1073" i="5"/>
  <c r="S1260" i="5"/>
  <c r="AB1260" i="5"/>
  <c r="AB597" i="5"/>
  <c r="J607" i="5"/>
  <c r="AB624" i="5"/>
  <c r="AB629" i="5"/>
  <c r="AB645" i="5"/>
  <c r="R647" i="5"/>
  <c r="H657" i="5"/>
  <c r="AB662" i="5"/>
  <c r="R663" i="5"/>
  <c r="AB668" i="5"/>
  <c r="J669" i="5"/>
  <c r="AB673" i="5"/>
  <c r="AB695" i="5"/>
  <c r="AB720" i="5"/>
  <c r="AB728" i="5"/>
  <c r="AB735" i="5"/>
  <c r="AB737" i="5"/>
  <c r="AB749" i="5"/>
  <c r="R759" i="5"/>
  <c r="X759" i="5"/>
  <c r="AB761" i="5"/>
  <c r="R761" i="5"/>
  <c r="H773" i="5"/>
  <c r="J773" i="5"/>
  <c r="X773" i="5"/>
  <c r="H819" i="5"/>
  <c r="X819" i="5"/>
  <c r="S823" i="5"/>
  <c r="AB823" i="5"/>
  <c r="F830" i="5"/>
  <c r="AB847" i="5"/>
  <c r="I847" i="5"/>
  <c r="H860" i="5"/>
  <c r="F860" i="5"/>
  <c r="S863" i="5"/>
  <c r="AB880" i="5"/>
  <c r="S925" i="5"/>
  <c r="J929" i="5"/>
  <c r="X929" i="5"/>
  <c r="S938" i="5"/>
  <c r="S946" i="5"/>
  <c r="S953" i="5"/>
  <c r="F973" i="5"/>
  <c r="H973" i="5"/>
  <c r="F985" i="5"/>
  <c r="X985" i="5"/>
  <c r="R1004" i="5"/>
  <c r="F1004" i="5"/>
  <c r="S1022" i="5"/>
  <c r="X1029" i="5"/>
  <c r="H1029" i="5"/>
  <c r="F1029" i="5"/>
  <c r="H1041" i="5"/>
  <c r="X1041" i="5"/>
  <c r="X1086" i="5"/>
  <c r="H1086" i="5"/>
  <c r="J1086" i="5"/>
  <c r="F1086" i="5"/>
  <c r="H1113" i="5"/>
  <c r="F1113" i="5"/>
  <c r="R1127" i="5"/>
  <c r="X1127" i="5"/>
  <c r="J1180" i="5"/>
  <c r="X1180" i="5"/>
  <c r="AB674" i="5"/>
  <c r="S765" i="5"/>
  <c r="H777" i="5"/>
  <c r="I777" i="5"/>
  <c r="F777" i="5"/>
  <c r="R779" i="5"/>
  <c r="F779" i="5"/>
  <c r="S785" i="5"/>
  <c r="H797" i="5"/>
  <c r="J797" i="5"/>
  <c r="R799" i="5"/>
  <c r="X799" i="5"/>
  <c r="I807" i="5"/>
  <c r="X807" i="5"/>
  <c r="R807" i="5"/>
  <c r="S810" i="5"/>
  <c r="S832" i="5"/>
  <c r="S835" i="5"/>
  <c r="AB835" i="5"/>
  <c r="H873" i="5"/>
  <c r="F873" i="5"/>
  <c r="X873" i="5"/>
  <c r="R880" i="5"/>
  <c r="J880" i="5"/>
  <c r="F880" i="5"/>
  <c r="AB930" i="5"/>
  <c r="S930" i="5"/>
  <c r="R948" i="5"/>
  <c r="F948" i="5"/>
  <c r="S999" i="5"/>
  <c r="AB1005" i="5"/>
  <c r="S1005" i="5"/>
  <c r="X1018" i="5"/>
  <c r="J1018" i="5"/>
  <c r="H1018" i="5"/>
  <c r="F1018" i="5"/>
  <c r="R1020" i="5"/>
  <c r="F1020" i="5"/>
  <c r="R1196" i="5"/>
  <c r="I1196" i="5"/>
  <c r="F1196" i="5"/>
  <c r="X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X1022" i="5"/>
  <c r="J1022" i="5"/>
  <c r="H1022" i="5"/>
  <c r="F1022" i="5"/>
  <c r="AB1025" i="5"/>
  <c r="S1025" i="5"/>
  <c r="X1042" i="5"/>
  <c r="J1042" i="5"/>
  <c r="H1042" i="5"/>
  <c r="X1045" i="5"/>
  <c r="H1045" i="5"/>
  <c r="F1045" i="5"/>
  <c r="X1058" i="5"/>
  <c r="H1058" i="5"/>
  <c r="J1058" i="5"/>
  <c r="F1058" i="5"/>
  <c r="S1082" i="5"/>
  <c r="AB1082" i="5"/>
  <c r="S1103" i="5"/>
  <c r="X1125" i="5"/>
  <c r="H1125" i="5"/>
  <c r="F1125" i="5"/>
  <c r="R1142" i="5"/>
  <c r="H1142" i="5"/>
  <c r="J1142" i="5"/>
  <c r="F1142" i="5"/>
  <c r="X1142" i="5"/>
  <c r="AB447" i="5"/>
  <c r="F611" i="5"/>
  <c r="AB620" i="5"/>
  <c r="AB632" i="5"/>
  <c r="AB648" i="5"/>
  <c r="AB652" i="5"/>
  <c r="S658" i="5"/>
  <c r="I671" i="5"/>
  <c r="S690" i="5"/>
  <c r="H695" i="5"/>
  <c r="AB704" i="5"/>
  <c r="J705" i="5"/>
  <c r="AB712" i="5"/>
  <c r="H713" i="5"/>
  <c r="F741" i="5"/>
  <c r="I743" i="5"/>
  <c r="X751" i="5"/>
  <c r="F753" i="5"/>
  <c r="S767" i="5"/>
  <c r="AB769" i="5"/>
  <c r="R769" i="5"/>
  <c r="R778" i="5"/>
  <c r="H781" i="5"/>
  <c r="J781" i="5"/>
  <c r="R787" i="5"/>
  <c r="F787" i="5"/>
  <c r="X787" i="5"/>
  <c r="AB793" i="5"/>
  <c r="S804" i="5"/>
  <c r="H807" i="5"/>
  <c r="AB819" i="5"/>
  <c r="S838" i="5"/>
  <c r="S846" i="5"/>
  <c r="S861" i="5"/>
  <c r="S866" i="5"/>
  <c r="J889" i="5"/>
  <c r="F889" i="5"/>
  <c r="X889" i="5"/>
  <c r="J905" i="5"/>
  <c r="H905" i="5"/>
  <c r="X905" i="5"/>
  <c r="R912" i="5"/>
  <c r="F912" i="5"/>
  <c r="H930" i="5"/>
  <c r="F930" i="5"/>
  <c r="J933" i="5"/>
  <c r="H933" i="5"/>
  <c r="AB946" i="5"/>
  <c r="R964" i="5"/>
  <c r="F964" i="5"/>
  <c r="X1014" i="5"/>
  <c r="J1014" i="5"/>
  <c r="H1014" i="5"/>
  <c r="F1014" i="5"/>
  <c r="AB1022" i="5"/>
  <c r="F1042" i="5"/>
  <c r="X1082" i="5"/>
  <c r="F1082" i="5"/>
  <c r="J1082" i="5"/>
  <c r="H1082" i="5"/>
  <c r="AB1114" i="5"/>
  <c r="S1114" i="5"/>
  <c r="X113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X795" i="5"/>
  <c r="J807" i="5"/>
  <c r="F825" i="5"/>
  <c r="F827" i="5"/>
  <c r="AB829" i="5"/>
  <c r="S829" i="5"/>
  <c r="AB841" i="5"/>
  <c r="F857" i="5"/>
  <c r="AB861" i="5"/>
  <c r="S867" i="5"/>
  <c r="R876" i="5"/>
  <c r="F876" i="5"/>
  <c r="AB878" i="5"/>
  <c r="X878" i="5"/>
  <c r="S897" i="5"/>
  <c r="F905" i="5"/>
  <c r="J912" i="5"/>
  <c r="X933" i="5"/>
  <c r="X990" i="5"/>
  <c r="J990" i="5"/>
  <c r="H990" i="5"/>
  <c r="F990" i="5"/>
  <c r="X994"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X797" i="5"/>
  <c r="S799" i="5"/>
  <c r="AB807" i="5"/>
  <c r="J815" i="5"/>
  <c r="F815" i="5"/>
  <c r="X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X1106" i="5"/>
  <c r="J1106" i="5"/>
  <c r="S1117" i="5"/>
  <c r="S1118" i="5"/>
  <c r="AB1133" i="5"/>
  <c r="X1155" i="5"/>
  <c r="J1161" i="5"/>
  <c r="S1167" i="5"/>
  <c r="S1168" i="5"/>
  <c r="S1175" i="5"/>
  <c r="S1176" i="5"/>
  <c r="S1180" i="5"/>
  <c r="S1184" i="5"/>
  <c r="AB1197" i="5"/>
  <c r="S1197" i="5"/>
  <c r="S1200" i="5"/>
  <c r="AB1200" i="5"/>
  <c r="X1204" i="5"/>
  <c r="AB1208" i="5"/>
  <c r="R1224" i="5"/>
  <c r="H1224" i="5"/>
  <c r="F1224" i="5"/>
  <c r="X1224" i="5"/>
  <c r="J1224" i="5"/>
  <c r="S1306" i="5"/>
  <c r="AB817" i="5"/>
  <c r="S878" i="5"/>
  <c r="X883" i="5"/>
  <c r="AB915" i="5"/>
  <c r="S934" i="5"/>
  <c r="AB935" i="5"/>
  <c r="AB947" i="5"/>
  <c r="X949" i="5"/>
  <c r="X961" i="5"/>
  <c r="F968" i="5"/>
  <c r="S970" i="5"/>
  <c r="AB974" i="5"/>
  <c r="S986" i="5"/>
  <c r="S1001" i="5"/>
  <c r="J1006" i="5"/>
  <c r="X1017" i="5"/>
  <c r="J1026" i="5"/>
  <c r="R1030" i="5"/>
  <c r="AB1034" i="5"/>
  <c r="S1046" i="5"/>
  <c r="I1050" i="5"/>
  <c r="X1078" i="5"/>
  <c r="J1078" i="5"/>
  <c r="S1089" i="5"/>
  <c r="S1097" i="5"/>
  <c r="S1098" i="5"/>
  <c r="I1102" i="5"/>
  <c r="AB1106" i="5"/>
  <c r="AB1118" i="5"/>
  <c r="X1121" i="5"/>
  <c r="S1160" i="5"/>
  <c r="R1161" i="5"/>
  <c r="AB1167" i="5"/>
  <c r="R1173" i="5"/>
  <c r="I1173" i="5"/>
  <c r="R1200" i="5"/>
  <c r="J1200" i="5"/>
  <c r="I1200" i="5"/>
  <c r="X1200" i="5"/>
  <c r="H1231" i="5"/>
  <c r="X1231" i="5"/>
  <c r="AB845" i="5"/>
  <c r="AB934" i="5"/>
  <c r="H949" i="5"/>
  <c r="AB1010" i="5"/>
  <c r="AB1030" i="5"/>
  <c r="AB1050" i="5"/>
  <c r="AB1061" i="5"/>
  <c r="AB1078" i="5"/>
  <c r="R1090" i="5"/>
  <c r="F1094" i="5"/>
  <c r="X1098" i="5"/>
  <c r="J1098" i="5"/>
  <c r="S1119" i="5"/>
  <c r="AB1125" i="5"/>
  <c r="I1131" i="5"/>
  <c r="J1131" i="5"/>
  <c r="X1149" i="5"/>
  <c r="F1149" i="5"/>
  <c r="J1149" i="5"/>
  <c r="AB1176" i="5"/>
  <c r="AB1184" i="5"/>
  <c r="S1196" i="5"/>
  <c r="AB1196" i="5"/>
  <c r="R1208" i="5"/>
  <c r="H1208" i="5"/>
  <c r="F1208" i="5"/>
  <c r="X1208" i="5"/>
  <c r="J1208" i="5"/>
  <c r="S1216" i="5"/>
  <c r="AB1216" i="5"/>
  <c r="X1219"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X1070" i="5"/>
  <c r="J1070" i="5"/>
  <c r="AB1073" i="5"/>
  <c r="H1093" i="5"/>
  <c r="F1106" i="5"/>
  <c r="S1111" i="5"/>
  <c r="AB1122" i="5"/>
  <c r="F1138" i="5"/>
  <c r="X1138" i="5"/>
  <c r="H1149" i="5"/>
  <c r="AB1154" i="5"/>
  <c r="R1156" i="5"/>
  <c r="H1156" i="5"/>
  <c r="AB1163" i="5"/>
  <c r="S1163" i="5"/>
  <c r="X1168" i="5"/>
  <c r="R1181" i="5"/>
  <c r="H1181" i="5"/>
  <c r="H1216" i="5"/>
  <c r="X1216" i="5"/>
  <c r="AB1234" i="5"/>
  <c r="S1234" i="5"/>
  <c r="S963" i="5"/>
  <c r="F986" i="5"/>
  <c r="AB1002" i="5"/>
  <c r="S1011" i="5"/>
  <c r="S1031" i="5"/>
  <c r="AB1042" i="5"/>
  <c r="S1051" i="5"/>
  <c r="AB1070" i="5"/>
  <c r="S1090" i="5"/>
  <c r="S1101" i="5"/>
  <c r="X1114" i="5"/>
  <c r="J1114" i="5"/>
  <c r="S1125" i="5"/>
  <c r="S1146" i="5"/>
  <c r="I1147" i="5"/>
  <c r="X1147" i="5"/>
  <c r="I1149" i="5"/>
  <c r="R1164" i="5"/>
  <c r="X1164" i="5"/>
  <c r="F1168" i="5"/>
  <c r="S1172" i="5"/>
  <c r="AB1179" i="5"/>
  <c r="S1192" i="5"/>
  <c r="J1244" i="5"/>
  <c r="X1244" i="5"/>
  <c r="J1256" i="5"/>
  <c r="I1256" i="5"/>
  <c r="F1256" i="5"/>
  <c r="AB1259" i="5"/>
  <c r="S1259" i="5"/>
  <c r="F1459" i="5"/>
  <c r="X1061" i="5"/>
  <c r="F1061" i="5"/>
  <c r="X1094" i="5"/>
  <c r="H1094" i="5"/>
  <c r="H1168" i="5"/>
  <c r="AB1180" i="5"/>
  <c r="H1184" i="5"/>
  <c r="F1184" i="5"/>
  <c r="R1192" i="5"/>
  <c r="H1192" i="5"/>
  <c r="F1192" i="5"/>
  <c r="X1192" i="5"/>
  <c r="I1199" i="5"/>
  <c r="AB1199" i="5"/>
  <c r="S1224" i="5"/>
  <c r="AB1224" i="5"/>
  <c r="H1284" i="5"/>
  <c r="AB1438" i="5"/>
  <c r="S1438" i="5"/>
  <c r="R1220" i="5"/>
  <c r="I1220" i="5"/>
  <c r="AB1291" i="5"/>
  <c r="S1291" i="5"/>
  <c r="AB1323" i="5"/>
  <c r="S1323" i="5"/>
  <c r="R1344" i="5"/>
  <c r="J1344" i="5"/>
  <c r="H1344" i="5"/>
  <c r="S1349" i="5"/>
  <c r="R1352" i="5"/>
  <c r="J1352" i="5"/>
  <c r="F1444" i="5"/>
  <c r="X1444" i="5"/>
  <c r="S1528" i="5"/>
  <c r="AB1543" i="5"/>
  <c r="S1543" i="5"/>
  <c r="F1623" i="5"/>
  <c r="X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X1220" i="5"/>
  <c r="AB1229" i="5"/>
  <c r="S1241" i="5"/>
  <c r="S1249" i="5"/>
  <c r="S1263" i="5"/>
  <c r="S1283" i="5"/>
  <c r="S1285" i="5"/>
  <c r="S1288" i="5"/>
  <c r="F1296" i="5"/>
  <c r="S1320" i="5"/>
  <c r="F1328" i="5"/>
  <c r="X1331" i="5"/>
  <c r="F1334" i="5"/>
  <c r="AB1351" i="5"/>
  <c r="S1351" i="5"/>
  <c r="F1392" i="5"/>
  <c r="AB1445" i="5"/>
  <c r="X1460" i="5"/>
  <c r="S1536" i="5"/>
  <c r="X1541" i="5"/>
  <c r="J1541" i="5"/>
  <c r="H1541" i="5"/>
  <c r="I1541" i="5"/>
  <c r="F1541" i="5"/>
  <c r="S1671" i="5"/>
  <c r="S1202" i="5"/>
  <c r="S1215" i="5"/>
  <c r="AB1251" i="5"/>
  <c r="AB1264" i="5"/>
  <c r="S1266" i="5"/>
  <c r="S1274" i="5"/>
  <c r="AB1280" i="5"/>
  <c r="F1351" i="5"/>
  <c r="X1351" i="5"/>
  <c r="AB1376" i="5"/>
  <c r="S1379" i="5"/>
  <c r="AB1462" i="5"/>
  <c r="X1724" i="5"/>
  <c r="H1724" i="5"/>
  <c r="F1724" i="5"/>
  <c r="I1724" i="5"/>
  <c r="AB1292" i="5"/>
  <c r="S1312" i="5"/>
  <c r="AB1319" i="5"/>
  <c r="AB1324" i="5"/>
  <c r="AB1337" i="5"/>
  <c r="AB1405" i="5"/>
  <c r="AB1421" i="5"/>
  <c r="AB1429" i="5"/>
  <c r="J1446" i="5"/>
  <c r="AB1461" i="5"/>
  <c r="AB1560" i="5"/>
  <c r="S1575" i="5"/>
  <c r="AB1616" i="5"/>
  <c r="S1722" i="5"/>
  <c r="I1727" i="5"/>
  <c r="F1727" i="5"/>
  <c r="X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X1433" i="5"/>
  <c r="AB1444" i="5"/>
  <c r="H1501" i="5"/>
  <c r="AB1502" i="5"/>
  <c r="AB1510" i="5"/>
  <c r="AB1520" i="5"/>
  <c r="S1520" i="5"/>
  <c r="AB1552" i="5"/>
  <c r="AB1572" i="5"/>
  <c r="I1572" i="5"/>
  <c r="J1640" i="5"/>
  <c r="S1687" i="5"/>
  <c r="AB1719" i="5"/>
  <c r="F1719" i="5"/>
  <c r="AB1728" i="5"/>
  <c r="S1728" i="5"/>
  <c r="S1857" i="5"/>
  <c r="I1868" i="5"/>
  <c r="J1868" i="5"/>
  <c r="X1868" i="5"/>
  <c r="R1868" i="5"/>
  <c r="R1940" i="5"/>
  <c r="J1940" i="5"/>
  <c r="I1940" i="5"/>
  <c r="H1940" i="5"/>
  <c r="F1940" i="5"/>
  <c r="X1940" i="5"/>
  <c r="I1951" i="5"/>
  <c r="H1951" i="5"/>
  <c r="F1951" i="5"/>
  <c r="AB1446" i="5"/>
  <c r="J1510" i="5"/>
  <c r="X1510" i="5"/>
  <c r="AB1592" i="5"/>
  <c r="S1607" i="5"/>
  <c r="AB1627" i="5"/>
  <c r="S1650" i="5"/>
  <c r="S1682" i="5"/>
  <c r="X1716" i="5"/>
  <c r="I1716" i="5"/>
  <c r="H1716" i="5"/>
  <c r="F1716" i="5"/>
  <c r="F1723" i="5"/>
  <c r="AB1777" i="5"/>
  <c r="AB1796" i="5"/>
  <c r="F1796" i="5"/>
  <c r="AB1808" i="5"/>
  <c r="F1934" i="5"/>
  <c r="X1934" i="5"/>
  <c r="H1299" i="5"/>
  <c r="S1334" i="5"/>
  <c r="AB1355" i="5"/>
  <c r="F1366" i="5"/>
  <c r="F1375" i="5"/>
  <c r="F1445" i="5"/>
  <c r="X1446" i="5"/>
  <c r="I1463" i="5"/>
  <c r="AB1476" i="5"/>
  <c r="S1476" i="5"/>
  <c r="H1486" i="5"/>
  <c r="S1494" i="5"/>
  <c r="H1503" i="5"/>
  <c r="S1518" i="5"/>
  <c r="I1520" i="5"/>
  <c r="AB1524" i="5"/>
  <c r="S1524" i="5"/>
  <c r="AB1564" i="5"/>
  <c r="X1620" i="5"/>
  <c r="H1620" i="5"/>
  <c r="X1624" i="5"/>
  <c r="I1624" i="5"/>
  <c r="H1624" i="5"/>
  <c r="F1624" i="5"/>
  <c r="AB1634" i="5"/>
  <c r="S1634" i="5"/>
  <c r="S1647" i="5"/>
  <c r="AB1664" i="5"/>
  <c r="X1684" i="5"/>
  <c r="H1684" i="5"/>
  <c r="F1684" i="5"/>
  <c r="AB1708" i="5"/>
  <c r="AB1735" i="5"/>
  <c r="S1735" i="5"/>
  <c r="H1765" i="5"/>
  <c r="AB1765" i="5"/>
  <c r="S1800" i="5"/>
  <c r="AB1800" i="5"/>
  <c r="F1808" i="5"/>
  <c r="X1808" i="5"/>
  <c r="X1835"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X1811" i="5"/>
  <c r="J1811" i="5"/>
  <c r="R1888" i="5"/>
  <c r="F1888" i="5"/>
  <c r="X1888" i="5"/>
  <c r="J1888" i="5"/>
  <c r="I1888" i="5"/>
  <c r="AB1227" i="5"/>
  <c r="AB1243" i="5"/>
  <c r="S1262" i="5"/>
  <c r="S1281" i="5"/>
  <c r="S1294" i="5"/>
  <c r="S1313" i="5"/>
  <c r="S1315" i="5"/>
  <c r="S1326" i="5"/>
  <c r="AB1331" i="5"/>
  <c r="S1353" i="5"/>
  <c r="S1375" i="5"/>
  <c r="AB1384" i="5"/>
  <c r="S1418" i="5"/>
  <c r="S1420" i="5"/>
  <c r="S1428" i="5"/>
  <c r="X1442" i="5"/>
  <c r="S1444" i="5"/>
  <c r="H1446" i="5"/>
  <c r="I1447" i="5"/>
  <c r="X1449" i="5"/>
  <c r="S1454" i="5"/>
  <c r="S1456" i="5"/>
  <c r="AB1478" i="5"/>
  <c r="AB1490" i="5"/>
  <c r="AB1500" i="5"/>
  <c r="AB1504" i="5"/>
  <c r="S1504" i="5"/>
  <c r="R1517" i="5"/>
  <c r="R1529" i="5"/>
  <c r="F1529" i="5"/>
  <c r="AB1533" i="5"/>
  <c r="AB1581" i="5"/>
  <c r="S1599" i="5"/>
  <c r="AB1623" i="5"/>
  <c r="H1628" i="5"/>
  <c r="S1642" i="5"/>
  <c r="X1644" i="5"/>
  <c r="I1644" i="5"/>
  <c r="H1644" i="5"/>
  <c r="F1644" i="5"/>
  <c r="AB1679" i="5"/>
  <c r="F1679" i="5"/>
  <c r="AB1703" i="5"/>
  <c r="X1703" i="5"/>
  <c r="AB1794" i="5"/>
  <c r="S1794" i="5"/>
  <c r="I1838" i="5"/>
  <c r="H1838" i="5"/>
  <c r="R1903" i="5"/>
  <c r="I1903" i="5"/>
  <c r="R1911" i="5"/>
  <c r="I1911" i="5"/>
  <c r="F1272" i="5"/>
  <c r="S1277" i="5"/>
  <c r="F1304" i="5"/>
  <c r="S1309" i="5"/>
  <c r="AB1356" i="5"/>
  <c r="AB1420" i="5"/>
  <c r="AB1428" i="5"/>
  <c r="H1450" i="5"/>
  <c r="AB1460" i="5"/>
  <c r="X1465" i="5"/>
  <c r="R1481" i="5"/>
  <c r="R1485" i="5"/>
  <c r="S1488" i="5"/>
  <c r="I1490" i="5"/>
  <c r="X1490" i="5"/>
  <c r="AB1498" i="5"/>
  <c r="S1498" i="5"/>
  <c r="S1522" i="5"/>
  <c r="AB1530" i="5"/>
  <c r="S1530" i="5"/>
  <c r="AB1596" i="5"/>
  <c r="I1620" i="5"/>
  <c r="AB1688" i="5"/>
  <c r="AB1698" i="5"/>
  <c r="S1698" i="5"/>
  <c r="X1700"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X1843" i="5"/>
  <c r="R1843" i="5"/>
  <c r="J1843" i="5"/>
  <c r="F1843" i="5"/>
  <c r="R1872" i="5"/>
  <c r="J1872" i="5"/>
  <c r="H1872" i="5"/>
  <c r="F1872" i="5"/>
  <c r="AB1921" i="5"/>
  <c r="S1921" i="5"/>
  <c r="AB1923" i="5"/>
  <c r="I1928" i="5"/>
  <c r="H1928" i="5"/>
  <c r="F1928" i="5"/>
  <c r="X1928" i="5"/>
  <c r="R1928" i="5"/>
  <c r="S1941" i="5"/>
  <c r="I1943" i="5"/>
  <c r="H1943" i="5"/>
  <c r="R1976" i="5"/>
  <c r="F1976" i="5"/>
  <c r="J1976" i="5"/>
  <c r="I1976" i="5"/>
  <c r="H1976" i="5"/>
  <c r="X1976" i="5"/>
  <c r="F2038" i="5"/>
  <c r="AB1692" i="5"/>
  <c r="S1748" i="5"/>
  <c r="S1849" i="5"/>
  <c r="R1879" i="5"/>
  <c r="I1879" i="5"/>
  <c r="J1956" i="5"/>
  <c r="I1956" i="5"/>
  <c r="H1956" i="5"/>
  <c r="F1956" i="5"/>
  <c r="X1956" i="5"/>
  <c r="F1983" i="5"/>
  <c r="I1983" i="5"/>
  <c r="H1983" i="5"/>
  <c r="J2024" i="5"/>
  <c r="I2024" i="5"/>
  <c r="X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X1839" i="5"/>
  <c r="J1839" i="5"/>
  <c r="I1839" i="5"/>
  <c r="H1839" i="5"/>
  <c r="S1853" i="5"/>
  <c r="S1861" i="5"/>
  <c r="S1885" i="5"/>
  <c r="R1887" i="5"/>
  <c r="I1887" i="5"/>
  <c r="I1892" i="5"/>
  <c r="R1892" i="5"/>
  <c r="R1896" i="5"/>
  <c r="J1896" i="5"/>
  <c r="I1896" i="5"/>
  <c r="F1896" i="5"/>
  <c r="X1896" i="5"/>
  <c r="R1944" i="5"/>
  <c r="J1944" i="5"/>
  <c r="I1944" i="5"/>
  <c r="H1944" i="5"/>
  <c r="F1944" i="5"/>
  <c r="X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X1819" i="5"/>
  <c r="I1819" i="5"/>
  <c r="S1825" i="5"/>
  <c r="F1839" i="5"/>
  <c r="AB1850" i="5"/>
  <c r="F1850" i="5"/>
  <c r="I1876" i="5"/>
  <c r="R1876" i="5"/>
  <c r="J1876" i="5"/>
  <c r="J1892" i="5"/>
  <c r="H1896" i="5"/>
  <c r="R1907" i="5"/>
  <c r="I1907" i="5"/>
  <c r="H1916" i="5"/>
  <c r="F1916" i="5"/>
  <c r="X1916" i="5"/>
  <c r="R1916" i="5"/>
  <c r="J1916" i="5"/>
  <c r="I1924" i="5"/>
  <c r="H1924" i="5"/>
  <c r="F1924" i="5"/>
  <c r="X1924" i="5"/>
  <c r="R1924" i="5"/>
  <c r="I1959" i="5"/>
  <c r="H1959" i="5"/>
  <c r="F1959" i="5"/>
  <c r="X1964" i="5"/>
  <c r="R1964" i="5"/>
  <c r="J1964" i="5"/>
  <c r="I1964" i="5"/>
  <c r="H1964" i="5"/>
  <c r="AB1967" i="5"/>
  <c r="I2028" i="5"/>
  <c r="F2028" i="5"/>
  <c r="X2028" i="5"/>
  <c r="R2028" i="5"/>
  <c r="J2028" i="5"/>
  <c r="H2028" i="5"/>
  <c r="X2036" i="5"/>
  <c r="R2036" i="5"/>
  <c r="H2036" i="5"/>
  <c r="J2036" i="5"/>
  <c r="I2036" i="5"/>
  <c r="F2036" i="5"/>
  <c r="X2052"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X1972"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X1920" i="5"/>
  <c r="I1927" i="5"/>
  <c r="H1927" i="5"/>
  <c r="F1927" i="5"/>
  <c r="I1955" i="5"/>
  <c r="H1955" i="5"/>
  <c r="F1955" i="5"/>
  <c r="I1960" i="5"/>
  <c r="H1960" i="5"/>
  <c r="F1960" i="5"/>
  <c r="X1960" i="5"/>
  <c r="R1960" i="5"/>
  <c r="S1973" i="5"/>
  <c r="F1975" i="5"/>
  <c r="I1975" i="5"/>
  <c r="H1975" i="5"/>
  <c r="I2003" i="5"/>
  <c r="H2003" i="5"/>
  <c r="F2003" i="5"/>
  <c r="F2031" i="5"/>
  <c r="I2031" i="5"/>
  <c r="H2031" i="5"/>
  <c r="S1827" i="5"/>
  <c r="J1831" i="5"/>
  <c r="AB1838" i="5"/>
  <c r="J1869" i="5"/>
  <c r="AB1880" i="5"/>
  <c r="R1884" i="5"/>
  <c r="R1900" i="5"/>
  <c r="I1904" i="5"/>
  <c r="F1912" i="5"/>
  <c r="AB1914" i="5"/>
  <c r="AB1927" i="5"/>
  <c r="X1931" i="5"/>
  <c r="J1932" i="5"/>
  <c r="AB1934" i="5"/>
  <c r="F1948" i="5"/>
  <c r="F1952" i="5"/>
  <c r="F1954" i="5"/>
  <c r="AB1959" i="5"/>
  <c r="H1963" i="5"/>
  <c r="I1968" i="5"/>
  <c r="AB1978" i="5"/>
  <c r="S1978" i="5"/>
  <c r="I1979" i="5"/>
  <c r="AB1989" i="5"/>
  <c r="AB1993" i="5"/>
  <c r="S1993" i="5"/>
  <c r="F2012" i="5"/>
  <c r="X2040"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X2112"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AB1837" i="5"/>
  <c r="H1871" i="5"/>
  <c r="S1874" i="5"/>
  <c r="AB1882" i="5"/>
  <c r="AB1883" i="5"/>
  <c r="AB1894" i="5"/>
  <c r="AB1899" i="5"/>
  <c r="X1932" i="5"/>
  <c r="S1946" i="5"/>
  <c r="AB1947" i="5"/>
  <c r="S1950" i="5"/>
  <c r="AB1951" i="5"/>
  <c r="S1961" i="5"/>
  <c r="S1966" i="5"/>
  <c r="F1971" i="5"/>
  <c r="S1986" i="5"/>
  <c r="X1988" i="5"/>
  <c r="AB1995" i="5"/>
  <c r="F1999" i="5"/>
  <c r="J2008" i="5"/>
  <c r="I2008" i="5"/>
  <c r="X2008" i="5"/>
  <c r="R2011" i="5"/>
  <c r="H2023" i="5"/>
  <c r="AB2027" i="5"/>
  <c r="AB2059" i="5"/>
  <c r="AB2067" i="5"/>
  <c r="S2073" i="5"/>
  <c r="H2076" i="5"/>
  <c r="J2076" i="5"/>
  <c r="I2076" i="5"/>
  <c r="S2087" i="5"/>
  <c r="H2112" i="5"/>
  <c r="S2116" i="5"/>
  <c r="AB2116" i="5"/>
  <c r="S2172" i="5"/>
  <c r="AB2172" i="5"/>
  <c r="R2303" i="5"/>
  <c r="J2303" i="5"/>
  <c r="S1870" i="5"/>
  <c r="AB1872" i="5"/>
  <c r="H1885" i="5"/>
  <c r="H1901" i="5"/>
  <c r="X1904" i="5"/>
  <c r="S1910" i="5"/>
  <c r="S1929" i="5"/>
  <c r="F1932" i="5"/>
  <c r="AB1939" i="5"/>
  <c r="H1971" i="5"/>
  <c r="F1984" i="5"/>
  <c r="X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X2259" i="5"/>
  <c r="AB1829" i="5"/>
  <c r="AB1833" i="5"/>
  <c r="AB1851" i="5"/>
  <c r="AB1878" i="5"/>
  <c r="AB1906" i="5"/>
  <c r="S1942" i="5"/>
  <c r="AB1943" i="5"/>
  <c r="AB1949" i="5"/>
  <c r="AB1953" i="5"/>
  <c r="S1954" i="5"/>
  <c r="AB1962" i="5"/>
  <c r="X1968" i="5"/>
  <c r="AB1970" i="5"/>
  <c r="S1970" i="5"/>
  <c r="I1971" i="5"/>
  <c r="F1979" i="5"/>
  <c r="AB1985" i="5"/>
  <c r="S1985" i="5"/>
  <c r="I1988" i="5"/>
  <c r="AB1991" i="5"/>
  <c r="S1994" i="5"/>
  <c r="H1996" i="5"/>
  <c r="F1996" i="5"/>
  <c r="I1999" i="5"/>
  <c r="X2000" i="5"/>
  <c r="J2000" i="5"/>
  <c r="F2015" i="5"/>
  <c r="H2016" i="5"/>
  <c r="X2016" i="5"/>
  <c r="J2016" i="5"/>
  <c r="X2020" i="5"/>
  <c r="AB2038" i="5"/>
  <c r="I2043" i="5"/>
  <c r="R2082" i="5"/>
  <c r="X2082" i="5"/>
  <c r="R2087" i="5"/>
  <c r="F2113" i="5"/>
  <c r="I2113" i="5"/>
  <c r="R2113" i="5"/>
  <c r="AB2149" i="5"/>
  <c r="S2164" i="5"/>
  <c r="X2172"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X2224" i="5"/>
  <c r="R2224" i="5"/>
  <c r="J2224" i="5"/>
  <c r="H2224" i="5"/>
  <c r="F2224" i="5"/>
  <c r="H2251" i="5"/>
  <c r="X2251" i="5"/>
  <c r="AB2111" i="5"/>
  <c r="F2111" i="5"/>
  <c r="S2119" i="5"/>
  <c r="F2127" i="5"/>
  <c r="X2127" i="5"/>
  <c r="H2132" i="5"/>
  <c r="X2156" i="5"/>
  <c r="I2236" i="5"/>
  <c r="R2236" i="5"/>
  <c r="J2236" i="5"/>
  <c r="H2236" i="5"/>
  <c r="F2236" i="5"/>
  <c r="S2276" i="5"/>
  <c r="H2348" i="5"/>
  <c r="X2348" i="5"/>
  <c r="R2348" i="5"/>
  <c r="J2348" i="5"/>
  <c r="I2348" i="5"/>
  <c r="AB2443" i="5"/>
  <c r="S2443" i="5"/>
  <c r="J2447" i="5"/>
  <c r="F2447" i="5"/>
  <c r="X2447" i="5"/>
  <c r="R2447" i="5"/>
  <c r="I2447" i="5"/>
  <c r="H2447" i="5"/>
  <c r="S2006" i="5"/>
  <c r="AB2014" i="5"/>
  <c r="AB2019" i="5"/>
  <c r="AB2042" i="5"/>
  <c r="AB2082" i="5"/>
  <c r="AB2094" i="5"/>
  <c r="AB2104" i="5"/>
  <c r="S2120" i="5"/>
  <c r="I2132" i="5"/>
  <c r="S2160" i="5"/>
  <c r="H2231" i="5"/>
  <c r="F2231" i="5"/>
  <c r="X2236" i="5"/>
  <c r="J2289" i="5"/>
  <c r="I2289" i="5"/>
  <c r="H2289" i="5"/>
  <c r="F2289" i="5"/>
  <c r="S2341" i="5"/>
  <c r="AB2341" i="5"/>
  <c r="AB2021" i="5"/>
  <c r="AB2030" i="5"/>
  <c r="AB2050" i="5"/>
  <c r="AB2065" i="5"/>
  <c r="AB2071" i="5"/>
  <c r="AB2112" i="5"/>
  <c r="I2120" i="5"/>
  <c r="X2120" i="5"/>
  <c r="S2148" i="5"/>
  <c r="AB2148" i="5"/>
  <c r="R2157" i="5"/>
  <c r="I2157" i="5"/>
  <c r="H2157" i="5"/>
  <c r="AB2199" i="5"/>
  <c r="S2223" i="5"/>
  <c r="H2255" i="5"/>
  <c r="F2255" i="5"/>
  <c r="X2255" i="5"/>
  <c r="AB2267" i="5"/>
  <c r="S2267" i="5"/>
  <c r="AB2274" i="5"/>
  <c r="S2274" i="5"/>
  <c r="X2300"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R2256" i="5"/>
  <c r="AB2259" i="5"/>
  <c r="R2268" i="5"/>
  <c r="AB2289" i="5"/>
  <c r="S2302" i="5"/>
  <c r="AB2333" i="5"/>
  <c r="R2472" i="5"/>
  <c r="F2472" i="5"/>
  <c r="X2472" i="5"/>
  <c r="J2472" i="5"/>
  <c r="I2472" i="5"/>
  <c r="H2472" i="5"/>
  <c r="H2483" i="5"/>
  <c r="F2483" i="5"/>
  <c r="X2483" i="5"/>
  <c r="AB2184" i="5"/>
  <c r="AB2213" i="5"/>
  <c r="J2304" i="5"/>
  <c r="R2346" i="5"/>
  <c r="J2346" i="5"/>
  <c r="I2346" i="5"/>
  <c r="F2346" i="5"/>
  <c r="X2346" i="5"/>
  <c r="H2350" i="5"/>
  <c r="F2350" i="5"/>
  <c r="R2350" i="5"/>
  <c r="J2350" i="5"/>
  <c r="I2350" i="5"/>
  <c r="H2420" i="5"/>
  <c r="AB2433" i="5"/>
  <c r="S2433" i="5"/>
  <c r="H2438" i="5"/>
  <c r="I2438" i="5"/>
  <c r="F2438" i="5"/>
  <c r="R2438" i="5"/>
  <c r="J2438" i="5"/>
  <c r="I2487" i="5"/>
  <c r="F2487" i="5"/>
  <c r="X2487" i="5"/>
  <c r="AB2132" i="5"/>
  <c r="I2145" i="5"/>
  <c r="F2152" i="5"/>
  <c r="S2175" i="5"/>
  <c r="S2178" i="5"/>
  <c r="S2182" i="5"/>
  <c r="X2213" i="5"/>
  <c r="AB2216" i="5"/>
  <c r="S2221" i="5"/>
  <c r="AB2243" i="5"/>
  <c r="AB2252" i="5"/>
  <c r="AB2256" i="5"/>
  <c r="AB2260" i="5"/>
  <c r="AB2270" i="5"/>
  <c r="AB2297" i="5"/>
  <c r="H2298" i="5"/>
  <c r="AB2302" i="5"/>
  <c r="X2304" i="5"/>
  <c r="X2341" i="5"/>
  <c r="J2341" i="5"/>
  <c r="I2341" i="5"/>
  <c r="F2341" i="5"/>
  <c r="H2346" i="5"/>
  <c r="X2438" i="5"/>
  <c r="H2487" i="5"/>
  <c r="AB2107" i="5"/>
  <c r="J2145" i="5"/>
  <c r="AB2180" i="5"/>
  <c r="AB2192" i="5"/>
  <c r="AB2195" i="5"/>
  <c r="AB2208" i="5"/>
  <c r="AB2211" i="5"/>
  <c r="X2216" i="5"/>
  <c r="AB2248" i="5"/>
  <c r="X2256" i="5"/>
  <c r="S2265" i="5"/>
  <c r="AB2272" i="5"/>
  <c r="AB2288" i="5"/>
  <c r="J2288" i="5"/>
  <c r="S2291" i="5"/>
  <c r="I2298" i="5"/>
  <c r="F2304" i="5"/>
  <c r="F2305" i="5"/>
  <c r="S2310" i="5"/>
  <c r="S2317" i="5"/>
  <c r="F2324" i="5"/>
  <c r="H2324" i="5"/>
  <c r="AB2340" i="5"/>
  <c r="J2354" i="5"/>
  <c r="R2354" i="5"/>
  <c r="H2354" i="5"/>
  <c r="X2354" i="5"/>
  <c r="R2380" i="5"/>
  <c r="J2380" i="5"/>
  <c r="I2380" i="5"/>
  <c r="H2380" i="5"/>
  <c r="F2380" i="5"/>
  <c r="X2380" i="5"/>
  <c r="H2424" i="5"/>
  <c r="H2436" i="5"/>
  <c r="F2436" i="5"/>
  <c r="R2436" i="5"/>
  <c r="J2436" i="5"/>
  <c r="I2436" i="5"/>
  <c r="X2446" i="5"/>
  <c r="F2446" i="5"/>
  <c r="R2456" i="5"/>
  <c r="I2456" i="5"/>
  <c r="F2456" i="5"/>
  <c r="X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X2362" i="5"/>
  <c r="J2370" i="5"/>
  <c r="R2370" i="5"/>
  <c r="H2370" i="5"/>
  <c r="X2370" i="5"/>
  <c r="AB2405" i="5"/>
  <c r="F2424" i="5"/>
  <c r="X2436" i="5"/>
  <c r="H2456" i="5"/>
  <c r="AB2156" i="5"/>
  <c r="AB2175" i="5"/>
  <c r="AB2176" i="5"/>
  <c r="AB2207" i="5"/>
  <c r="AB2240" i="5"/>
  <c r="X2244" i="5"/>
  <c r="AB2263" i="5"/>
  <c r="X2268" i="5"/>
  <c r="F2277" i="5"/>
  <c r="AB2308" i="5"/>
  <c r="AB2311" i="5"/>
  <c r="X2328" i="5"/>
  <c r="H2328" i="5"/>
  <c r="S2340" i="5"/>
  <c r="H2362" i="5"/>
  <c r="I2370" i="5"/>
  <c r="S2376" i="5"/>
  <c r="S2419" i="5"/>
  <c r="AB2437" i="5"/>
  <c r="S2437" i="5"/>
  <c r="AB2447" i="5"/>
  <c r="AB2456" i="5"/>
  <c r="AB2487" i="5"/>
  <c r="R2489" i="5"/>
  <c r="I2359" i="5"/>
  <c r="I2360" i="5"/>
  <c r="I2367" i="5"/>
  <c r="I2375" i="5"/>
  <c r="I2377" i="5"/>
  <c r="H2476" i="5"/>
  <c r="AB2479" i="5"/>
  <c r="AB2484" i="5"/>
  <c r="AB2291" i="5"/>
  <c r="R2325" i="5"/>
  <c r="R2329" i="5"/>
  <c r="AB2337" i="5"/>
  <c r="X2340"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X2464" i="5"/>
  <c r="AB2295" i="5"/>
  <c r="AB2303" i="5"/>
  <c r="AB2313" i="5"/>
  <c r="H2333" i="5"/>
  <c r="S2334" i="5"/>
  <c r="H2337" i="5"/>
  <c r="S2345" i="5"/>
  <c r="AB2393" i="5"/>
  <c r="AB2398" i="5"/>
  <c r="S2441" i="5"/>
  <c r="AB2446" i="5"/>
  <c r="J2453" i="5"/>
  <c r="AB2457" i="5"/>
  <c r="AB2459" i="5"/>
  <c r="AB2466" i="5"/>
  <c r="AB2468" i="5"/>
  <c r="S2469" i="5"/>
  <c r="I2479" i="5"/>
  <c r="H2498" i="5"/>
  <c r="AB2381" i="5"/>
  <c r="I2428" i="5"/>
  <c r="H2464" i="5"/>
  <c r="S2467" i="5"/>
  <c r="J2479" i="5"/>
  <c r="AB2483" i="5"/>
  <c r="J2333" i="5"/>
  <c r="J2337" i="5"/>
  <c r="AB2345" i="5"/>
  <c r="AB2349" i="5"/>
  <c r="X2359" i="5"/>
  <c r="X2360" i="5"/>
  <c r="X2367" i="5"/>
  <c r="X2375" i="5"/>
  <c r="AB2382" i="5"/>
  <c r="AB2391" i="5"/>
  <c r="S2398" i="5"/>
  <c r="AB2409" i="5"/>
  <c r="AB2420" i="5"/>
  <c r="J2428" i="5"/>
  <c r="AB2431" i="5"/>
  <c r="S2451" i="5"/>
  <c r="AB2452" i="5"/>
  <c r="S2453" i="5"/>
  <c r="I2464" i="5"/>
  <c r="S2466" i="5"/>
  <c r="AB2467" i="5"/>
  <c r="AB2499" i="5"/>
  <c r="F19" i="6"/>
  <c r="X336" i="5"/>
  <c r="X299" i="5"/>
  <c r="AB23" i="5"/>
  <c r="X28" i="5"/>
  <c r="AB114" i="5"/>
  <c r="R143" i="5"/>
  <c r="AB196" i="5"/>
  <c r="H229" i="5"/>
  <c r="F229" i="5"/>
  <c r="R229" i="5"/>
  <c r="J229" i="5"/>
  <c r="I229" i="5"/>
  <c r="H249" i="5"/>
  <c r="F249" i="5"/>
  <c r="X249" i="5"/>
  <c r="R249" i="5"/>
  <c r="J249" i="5"/>
  <c r="I249" i="5"/>
  <c r="H281" i="5"/>
  <c r="F281" i="5"/>
  <c r="X281" i="5"/>
  <c r="R281" i="5"/>
  <c r="J281" i="5"/>
  <c r="I281" i="5"/>
  <c r="AB315" i="5"/>
  <c r="AB407" i="5"/>
  <c r="AB104" i="5"/>
  <c r="R113" i="5"/>
  <c r="AB135" i="5"/>
  <c r="AB144" i="5"/>
  <c r="AB166" i="5"/>
  <c r="R175" i="5"/>
  <c r="AB235" i="5"/>
  <c r="H265" i="5"/>
  <c r="F265" i="5"/>
  <c r="X265" i="5"/>
  <c r="R265" i="5"/>
  <c r="J265" i="5"/>
  <c r="I265" i="5"/>
  <c r="R306" i="5"/>
  <c r="H306" i="5"/>
  <c r="I306" i="5"/>
  <c r="F306" i="5"/>
  <c r="J306" i="5"/>
  <c r="R5" i="5"/>
  <c r="AB20" i="5"/>
  <c r="R21" i="5"/>
  <c r="AB28" i="5"/>
  <c r="R29" i="5"/>
  <c r="AB34" i="5"/>
  <c r="AB38" i="5"/>
  <c r="AB42" i="5"/>
  <c r="AB46" i="5"/>
  <c r="AB50" i="5"/>
  <c r="AB54" i="5"/>
  <c r="AB58" i="5"/>
  <c r="AB62" i="5"/>
  <c r="AB66" i="5"/>
  <c r="AB70" i="5"/>
  <c r="AB74" i="5"/>
  <c r="AB78" i="5"/>
  <c r="AB82" i="5"/>
  <c r="AB86" i="5"/>
  <c r="AB90" i="5"/>
  <c r="AB97" i="5"/>
  <c r="AB103" i="5"/>
  <c r="AB116" i="5"/>
  <c r="X124" i="5"/>
  <c r="R125" i="5"/>
  <c r="AB126" i="5"/>
  <c r="AB134" i="5"/>
  <c r="AB146" i="5"/>
  <c r="X154" i="5"/>
  <c r="R155" i="5"/>
  <c r="AB156" i="5"/>
  <c r="AB165" i="5"/>
  <c r="X175" i="5"/>
  <c r="AB177" i="5"/>
  <c r="R186" i="5"/>
  <c r="AB187" i="5"/>
  <c r="AB195" i="5"/>
  <c r="F213" i="5"/>
  <c r="R213" i="5"/>
  <c r="J213" i="5"/>
  <c r="I213" i="5"/>
  <c r="AB215" i="5"/>
  <c r="H233" i="5"/>
  <c r="F233" i="5"/>
  <c r="X233" i="5"/>
  <c r="R233" i="5"/>
  <c r="J233" i="5"/>
  <c r="I233" i="5"/>
  <c r="AB239" i="5"/>
  <c r="AB255" i="5"/>
  <c r="AB271" i="5"/>
  <c r="AB287" i="5"/>
  <c r="AB5" i="5"/>
  <c r="AB21" i="5"/>
  <c r="AB29" i="5"/>
  <c r="AB35" i="5"/>
  <c r="AB39" i="5"/>
  <c r="AB43" i="5"/>
  <c r="AB47" i="5"/>
  <c r="AB51" i="5"/>
  <c r="AB55" i="5"/>
  <c r="AB59" i="5"/>
  <c r="AB63" i="5"/>
  <c r="AB67" i="5"/>
  <c r="AB71" i="5"/>
  <c r="AB75" i="5"/>
  <c r="AB79" i="5"/>
  <c r="AB83" i="5"/>
  <c r="AB87" i="5"/>
  <c r="AB91" i="5"/>
  <c r="AB94" i="5"/>
  <c r="AB98" i="5"/>
  <c r="R105" i="5"/>
  <c r="AB106" i="5"/>
  <c r="AB115" i="5"/>
  <c r="AB128" i="5"/>
  <c r="R136" i="5"/>
  <c r="AB137" i="5"/>
  <c r="AB145" i="5"/>
  <c r="AB158" i="5"/>
  <c r="R167" i="5"/>
  <c r="AB168" i="5"/>
  <c r="AB176" i="5"/>
  <c r="R197" i="5"/>
  <c r="AB198" i="5"/>
  <c r="AB204" i="5"/>
  <c r="R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H378" i="5"/>
  <c r="I378" i="5"/>
  <c r="F378" i="5"/>
  <c r="AB118" i="5"/>
  <c r="AB148" i="5"/>
  <c r="AB170" i="5"/>
  <c r="X177" i="5"/>
  <c r="R178" i="5"/>
  <c r="AB179" i="5"/>
  <c r="AB200" i="5"/>
  <c r="AB207" i="5"/>
  <c r="AB243" i="5"/>
  <c r="AB259" i="5"/>
  <c r="AB275" i="5"/>
  <c r="AB291" i="5"/>
  <c r="R314" i="5"/>
  <c r="H314" i="5"/>
  <c r="I314" i="5"/>
  <c r="F314" i="5"/>
  <c r="J314" i="5"/>
  <c r="AB323" i="5"/>
  <c r="X346" i="5"/>
  <c r="R346" i="5"/>
  <c r="J346" i="5"/>
  <c r="H346" i="5"/>
  <c r="I346" i="5"/>
  <c r="F346" i="5"/>
  <c r="AB353" i="5"/>
  <c r="R117" i="5"/>
  <c r="X5" i="5"/>
  <c r="AB120" i="5"/>
  <c r="R129" i="5"/>
  <c r="AB130" i="5"/>
  <c r="AB150" i="5"/>
  <c r="R159" i="5"/>
  <c r="AB160" i="5"/>
  <c r="AB181" i="5"/>
  <c r="AB190" i="5"/>
  <c r="R201" i="5"/>
  <c r="X204" i="5"/>
  <c r="R208" i="5"/>
  <c r="F217" i="5"/>
  <c r="X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AB108" i="5"/>
  <c r="X116" i="5"/>
  <c r="AB139" i="5"/>
  <c r="R147" i="5"/>
  <c r="AB19" i="5"/>
  <c r="AB27" i="5"/>
  <c r="X29" i="5"/>
  <c r="X24" i="5"/>
  <c r="R28" i="5"/>
  <c r="X32" i="5"/>
  <c r="AB36" i="5"/>
  <c r="AB40" i="5"/>
  <c r="AB44" i="5"/>
  <c r="AB48" i="5"/>
  <c r="AB52" i="5"/>
  <c r="AB56" i="5"/>
  <c r="AB60" i="5"/>
  <c r="AB64" i="5"/>
  <c r="AB68" i="5"/>
  <c r="AB72" i="5"/>
  <c r="AB76" i="5"/>
  <c r="AB80" i="5"/>
  <c r="AB84" i="5"/>
  <c r="AB88" i="5"/>
  <c r="AB92" i="5"/>
  <c r="AB95" i="5"/>
  <c r="AB99" i="5"/>
  <c r="AB100" i="5"/>
  <c r="X108" i="5"/>
  <c r="R109" i="5"/>
  <c r="AB110" i="5"/>
  <c r="AB119" i="5"/>
  <c r="AB132" i="5"/>
  <c r="X139" i="5"/>
  <c r="R140" i="5"/>
  <c r="AB141" i="5"/>
  <c r="AB149" i="5"/>
  <c r="AB162" i="5"/>
  <c r="X170" i="5"/>
  <c r="R171" i="5"/>
  <c r="AB172" i="5"/>
  <c r="AB180" i="5"/>
  <c r="AB192" i="5"/>
  <c r="X200" i="5"/>
  <c r="AB203" i="5"/>
  <c r="AB223" i="5"/>
  <c r="AB247" i="5"/>
  <c r="AB263" i="5"/>
  <c r="AB279" i="5"/>
  <c r="AB295" i="5"/>
  <c r="AB298" i="5"/>
  <c r="AB307" i="5"/>
  <c r="R326" i="5"/>
  <c r="H326" i="5"/>
  <c r="J326" i="5"/>
  <c r="I326" i="5"/>
  <c r="F326" i="5"/>
  <c r="X379" i="5"/>
  <c r="J379" i="5"/>
  <c r="R379" i="5"/>
  <c r="I379" i="5"/>
  <c r="H379" i="5"/>
  <c r="F379" i="5"/>
  <c r="AB397" i="5"/>
  <c r="AB31" i="5"/>
  <c r="AB25" i="5"/>
  <c r="AB37" i="5"/>
  <c r="AB45" i="5"/>
  <c r="AB53" i="5"/>
  <c r="AB57" i="5"/>
  <c r="AB61" i="5"/>
  <c r="AB65" i="5"/>
  <c r="AB69" i="5"/>
  <c r="AB73" i="5"/>
  <c r="AB81" i="5"/>
  <c r="AB89" i="5"/>
  <c r="AB112" i="5"/>
  <c r="R116" i="5"/>
  <c r="AB122" i="5"/>
  <c r="R146" i="5"/>
  <c r="X150" i="5"/>
  <c r="R151" i="5"/>
  <c r="AB152" i="5"/>
  <c r="AB174" i="5"/>
  <c r="R177" i="5"/>
  <c r="X181" i="5"/>
  <c r="R182" i="5"/>
  <c r="AB183" i="5"/>
  <c r="R204" i="5"/>
  <c r="R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AB33" i="5"/>
  <c r="AB41" i="5"/>
  <c r="AB49" i="5"/>
  <c r="AB77" i="5"/>
  <c r="AB85" i="5"/>
  <c r="AB93" i="5"/>
  <c r="AB96" i="5"/>
  <c r="R121" i="5"/>
  <c r="R18" i="5"/>
  <c r="R23" i="5"/>
  <c r="R26" i="5"/>
  <c r="X30" i="5"/>
  <c r="R31" i="5"/>
  <c r="X36" i="5"/>
  <c r="X40" i="5"/>
  <c r="X52" i="5"/>
  <c r="X56" i="5"/>
  <c r="X60" i="5"/>
  <c r="X64" i="5"/>
  <c r="X68" i="5"/>
  <c r="X72" i="5"/>
  <c r="X80" i="5"/>
  <c r="X84" i="5"/>
  <c r="X88" i="5"/>
  <c r="X100" i="5"/>
  <c r="R101" i="5"/>
  <c r="AB102" i="5"/>
  <c r="AB111" i="5"/>
  <c r="AB124" i="5"/>
  <c r="R128" i="5"/>
  <c r="X132" i="5"/>
  <c r="R133" i="5"/>
  <c r="AB142" i="5"/>
  <c r="AB154" i="5"/>
  <c r="R158" i="5"/>
  <c r="R163" i="5"/>
  <c r="AB164" i="5"/>
  <c r="AB173" i="5"/>
  <c r="AB185" i="5"/>
  <c r="X192" i="5"/>
  <c r="R193" i="5"/>
  <c r="AB194"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X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X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X343" i="5"/>
  <c r="J343" i="5"/>
  <c r="AB349" i="5"/>
  <c r="F359" i="5"/>
  <c r="AB362" i="5"/>
  <c r="AB372" i="5"/>
  <c r="X374" i="5"/>
  <c r="X375"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X514"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X511"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X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AB530" i="5"/>
  <c r="X531"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X718" i="5"/>
  <c r="H721" i="5"/>
  <c r="R721" i="5"/>
  <c r="AB722" i="5"/>
  <c r="R723" i="5"/>
  <c r="H723" i="5"/>
  <c r="S726" i="5"/>
  <c r="H730" i="5"/>
  <c r="J734" i="5"/>
  <c r="I734" i="5"/>
  <c r="F734" i="5"/>
  <c r="X734" i="5"/>
  <c r="H737" i="5"/>
  <c r="R737" i="5"/>
  <c r="AB738" i="5"/>
  <c r="R739" i="5"/>
  <c r="H739" i="5"/>
  <c r="S742" i="5"/>
  <c r="S752" i="5"/>
  <c r="AB754" i="5"/>
  <c r="H760" i="5"/>
  <c r="F760" i="5"/>
  <c r="X760" i="5"/>
  <c r="J760" i="5"/>
  <c r="I760" i="5"/>
  <c r="J766" i="5"/>
  <c r="I766" i="5"/>
  <c r="H766" i="5"/>
  <c r="F766" i="5"/>
  <c r="X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1" i="5"/>
  <c r="X605" i="5"/>
  <c r="I607" i="5"/>
  <c r="X609" i="5"/>
  <c r="I611" i="5"/>
  <c r="X613" i="5"/>
  <c r="I615" i="5"/>
  <c r="X617" i="5"/>
  <c r="I619" i="5"/>
  <c r="X621" i="5"/>
  <c r="I623" i="5"/>
  <c r="X625" i="5"/>
  <c r="I631" i="5"/>
  <c r="X633" i="5"/>
  <c r="X637" i="5"/>
  <c r="X641" i="5"/>
  <c r="I647" i="5"/>
  <c r="I651" i="5"/>
  <c r="I655" i="5"/>
  <c r="AB676" i="5"/>
  <c r="S678" i="5"/>
  <c r="AB681" i="5"/>
  <c r="J683" i="5"/>
  <c r="J684" i="5"/>
  <c r="F686" i="5"/>
  <c r="S688" i="5"/>
  <c r="AB692" i="5"/>
  <c r="S694" i="5"/>
  <c r="AB697" i="5"/>
  <c r="J699" i="5"/>
  <c r="J700" i="5"/>
  <c r="X703" i="5"/>
  <c r="F704" i="5"/>
  <c r="X704" i="5"/>
  <c r="J704" i="5"/>
  <c r="I704" i="5"/>
  <c r="AB708" i="5"/>
  <c r="H716" i="5"/>
  <c r="F717" i="5"/>
  <c r="X719" i="5"/>
  <c r="F720" i="5"/>
  <c r="X720" i="5"/>
  <c r="J720" i="5"/>
  <c r="I720" i="5"/>
  <c r="AB724" i="5"/>
  <c r="H732" i="5"/>
  <c r="X735" i="5"/>
  <c r="F736" i="5"/>
  <c r="X736" i="5"/>
  <c r="J736" i="5"/>
  <c r="I736" i="5"/>
  <c r="AB740" i="5"/>
  <c r="S744" i="5"/>
  <c r="J754" i="5"/>
  <c r="I754" i="5"/>
  <c r="H754" i="5"/>
  <c r="F754" i="5"/>
  <c r="X754" i="5"/>
  <c r="AB764" i="5"/>
  <c r="S764" i="5"/>
  <c r="S770" i="5"/>
  <c r="AB770" i="5"/>
  <c r="AB780" i="5"/>
  <c r="S780" i="5"/>
  <c r="S786" i="5"/>
  <c r="AB786" i="5"/>
  <c r="R798" i="5"/>
  <c r="J798" i="5"/>
  <c r="I798" i="5"/>
  <c r="H798" i="5"/>
  <c r="F798" i="5"/>
  <c r="X798" i="5"/>
  <c r="J822" i="5"/>
  <c r="I822" i="5"/>
  <c r="X822" i="5"/>
  <c r="R822" i="5"/>
  <c r="H822" i="5"/>
  <c r="F822" i="5"/>
  <c r="J651" i="5"/>
  <c r="J655" i="5"/>
  <c r="S656" i="5"/>
  <c r="J659" i="5"/>
  <c r="S660" i="5"/>
  <c r="J663" i="5"/>
  <c r="S664" i="5"/>
  <c r="S668" i="5"/>
  <c r="J671" i="5"/>
  <c r="S672" i="5"/>
  <c r="F676" i="5"/>
  <c r="X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8" i="5"/>
  <c r="X739"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X724" i="5"/>
  <c r="J724" i="5"/>
  <c r="I724" i="5"/>
  <c r="F740" i="5"/>
  <c r="X740" i="5"/>
  <c r="J740" i="5"/>
  <c r="I740" i="5"/>
  <c r="S748" i="5"/>
  <c r="AB750" i="5"/>
  <c r="S758" i="5"/>
  <c r="AB758" i="5"/>
  <c r="AB768" i="5"/>
  <c r="S768" i="5"/>
  <c r="S774" i="5"/>
  <c r="AB774" i="5"/>
  <c r="AB784" i="5"/>
  <c r="S784" i="5"/>
  <c r="R790" i="5"/>
  <c r="J790" i="5"/>
  <c r="I790" i="5"/>
  <c r="H790" i="5"/>
  <c r="F790" i="5"/>
  <c r="X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X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X741" i="5"/>
  <c r="J742" i="5"/>
  <c r="I742" i="5"/>
  <c r="F742" i="5"/>
  <c r="X742" i="5"/>
  <c r="F748" i="5"/>
  <c r="X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X784" i="5"/>
  <c r="J784" i="5"/>
  <c r="I784" i="5"/>
  <c r="R786" i="5"/>
  <c r="AB796" i="5"/>
  <c r="S796" i="5"/>
  <c r="H800" i="5"/>
  <c r="F800" i="5"/>
  <c r="X800" i="5"/>
  <c r="R800" i="5"/>
  <c r="J800" i="5"/>
  <c r="I800" i="5"/>
  <c r="I829" i="5"/>
  <c r="H829" i="5"/>
  <c r="X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X728" i="5"/>
  <c r="J728" i="5"/>
  <c r="I728" i="5"/>
  <c r="AB732" i="5"/>
  <c r="S736" i="5"/>
  <c r="J737" i="5"/>
  <c r="R738" i="5"/>
  <c r="I739" i="5"/>
  <c r="H740" i="5"/>
  <c r="X743" i="5"/>
  <c r="AB746" i="5"/>
  <c r="AB756" i="5"/>
  <c r="S756" i="5"/>
  <c r="S762" i="5"/>
  <c r="AB762" i="5"/>
  <c r="AB772" i="5"/>
  <c r="S772" i="5"/>
  <c r="S778" i="5"/>
  <c r="AB778" i="5"/>
  <c r="AB788" i="5"/>
  <c r="S788" i="5"/>
  <c r="AB792" i="5"/>
  <c r="S792" i="5"/>
  <c r="H796" i="5"/>
  <c r="F796" i="5"/>
  <c r="X796" i="5"/>
  <c r="J796" i="5"/>
  <c r="I796" i="5"/>
  <c r="J593" i="5"/>
  <c r="J601" i="5"/>
  <c r="J605" i="5"/>
  <c r="J609" i="5"/>
  <c r="J613" i="5"/>
  <c r="J617" i="5"/>
  <c r="J621" i="5"/>
  <c r="J625" i="5"/>
  <c r="R676" i="5"/>
  <c r="F683" i="5"/>
  <c r="F684" i="5"/>
  <c r="X684" i="5"/>
  <c r="I684" i="5"/>
  <c r="J686" i="5"/>
  <c r="I686" i="5"/>
  <c r="X686" i="5"/>
  <c r="F699" i="5"/>
  <c r="F700" i="5"/>
  <c r="X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X746" i="5"/>
  <c r="H756" i="5"/>
  <c r="F756" i="5"/>
  <c r="X756" i="5"/>
  <c r="J756" i="5"/>
  <c r="I756" i="5"/>
  <c r="H772" i="5"/>
  <c r="F772" i="5"/>
  <c r="X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S760" i="5"/>
  <c r="S766" i="5"/>
  <c r="AB766" i="5"/>
  <c r="AB776" i="5"/>
  <c r="S776" i="5"/>
  <c r="S782" i="5"/>
  <c r="AB782" i="5"/>
  <c r="H817" i="5"/>
  <c r="X817" i="5"/>
  <c r="R817" i="5"/>
  <c r="J817" i="5"/>
  <c r="I817" i="5"/>
  <c r="F817" i="5"/>
  <c r="X914" i="5"/>
  <c r="R914" i="5"/>
  <c r="I914" i="5"/>
  <c r="J914" i="5"/>
  <c r="H914" i="5"/>
  <c r="F914" i="5"/>
  <c r="R753" i="5"/>
  <c r="R765" i="5"/>
  <c r="R773" i="5"/>
  <c r="R777" i="5"/>
  <c r="R781" i="5"/>
  <c r="R785" i="5"/>
  <c r="R793" i="5"/>
  <c r="R797" i="5"/>
  <c r="S801" i="5"/>
  <c r="H802" i="5"/>
  <c r="H804" i="5"/>
  <c r="S806" i="5"/>
  <c r="X811" i="5"/>
  <c r="H815" i="5"/>
  <c r="H816" i="5"/>
  <c r="F819" i="5"/>
  <c r="AB825" i="5"/>
  <c r="H851" i="5"/>
  <c r="AB855" i="5"/>
  <c r="AB856" i="5"/>
  <c r="AB859" i="5"/>
  <c r="F868" i="5"/>
  <c r="S872" i="5"/>
  <c r="I884" i="5"/>
  <c r="X884" i="5"/>
  <c r="R884" i="5"/>
  <c r="H884" i="5"/>
  <c r="J976" i="5"/>
  <c r="I976" i="5"/>
  <c r="H976" i="5"/>
  <c r="X976" i="5"/>
  <c r="F976" i="5"/>
  <c r="R976" i="5"/>
  <c r="J1048" i="5"/>
  <c r="I1048" i="5"/>
  <c r="H1048" i="5"/>
  <c r="X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8" i="5"/>
  <c r="X839" i="5"/>
  <c r="R839" i="5"/>
  <c r="I839" i="5"/>
  <c r="J846" i="5"/>
  <c r="X846" i="5"/>
  <c r="S860" i="5"/>
  <c r="AB863" i="5"/>
  <c r="AB871" i="5"/>
  <c r="AB872" i="5"/>
  <c r="AB875" i="5"/>
  <c r="S888" i="5"/>
  <c r="X894" i="5"/>
  <c r="R894" i="5"/>
  <c r="I894" i="5"/>
  <c r="F894" i="5"/>
  <c r="H894" i="5"/>
  <c r="I904" i="5"/>
  <c r="X904" i="5"/>
  <c r="J904" i="5"/>
  <c r="H904" i="5"/>
  <c r="F904" i="5"/>
  <c r="R904" i="5"/>
  <c r="AB919" i="5"/>
  <c r="S924" i="5"/>
  <c r="AB948" i="5"/>
  <c r="S948" i="5"/>
  <c r="R989" i="5"/>
  <c r="J989" i="5"/>
  <c r="I989" i="5"/>
  <c r="X989" i="5"/>
  <c r="H989" i="5"/>
  <c r="F989" i="5"/>
  <c r="AB1040" i="5"/>
  <c r="S1040" i="5"/>
  <c r="J814" i="5"/>
  <c r="X814" i="5"/>
  <c r="AB879" i="5"/>
  <c r="AB887" i="5"/>
  <c r="R901" i="5"/>
  <c r="I901" i="5"/>
  <c r="H901" i="5"/>
  <c r="X901" i="5"/>
  <c r="I916" i="5"/>
  <c r="X916" i="5"/>
  <c r="F916" i="5"/>
  <c r="R916" i="5"/>
  <c r="H916" i="5"/>
  <c r="I924" i="5"/>
  <c r="X924" i="5"/>
  <c r="R924" i="5"/>
  <c r="J924" i="5"/>
  <c r="H924" i="5"/>
  <c r="AB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X940" i="5"/>
  <c r="R940" i="5"/>
  <c r="J940" i="5"/>
  <c r="F940" i="5"/>
  <c r="R957" i="5"/>
  <c r="J957" i="5"/>
  <c r="I957" i="5"/>
  <c r="H957" i="5"/>
  <c r="F957" i="5"/>
  <c r="X957" i="5"/>
  <c r="AB965" i="5"/>
  <c r="J988" i="5"/>
  <c r="I988" i="5"/>
  <c r="H988" i="5"/>
  <c r="X988" i="5"/>
  <c r="F988" i="5"/>
  <c r="R988" i="5"/>
  <c r="J1032" i="5"/>
  <c r="I1032" i="5"/>
  <c r="H1032" i="5"/>
  <c r="X1032" i="5"/>
  <c r="F1032" i="5"/>
  <c r="R1032" i="5"/>
  <c r="AB1072" i="5"/>
  <c r="S1072" i="5"/>
  <c r="S802" i="5"/>
  <c r="J805" i="5"/>
  <c r="R819" i="5"/>
  <c r="I819" i="5"/>
  <c r="S826" i="5"/>
  <c r="F833" i="5"/>
  <c r="F841" i="5"/>
  <c r="X850" i="5"/>
  <c r="R850" i="5"/>
  <c r="I850" i="5"/>
  <c r="H850" i="5"/>
  <c r="F850" i="5"/>
  <c r="X871"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F814" i="5"/>
  <c r="AB816" i="5"/>
  <c r="H821" i="5"/>
  <c r="X821" i="5"/>
  <c r="R821" i="5"/>
  <c r="AB822" i="5"/>
  <c r="R823" i="5"/>
  <c r="I823" i="5"/>
  <c r="J826" i="5"/>
  <c r="I826" i="5"/>
  <c r="X826" i="5"/>
  <c r="X827" i="5"/>
  <c r="R827" i="5"/>
  <c r="I827" i="5"/>
  <c r="X835" i="5"/>
  <c r="R835" i="5"/>
  <c r="I835" i="5"/>
  <c r="F839" i="5"/>
  <c r="X843" i="5"/>
  <c r="R843" i="5"/>
  <c r="I843" i="5"/>
  <c r="AB850" i="5"/>
  <c r="I856" i="5"/>
  <c r="X856" i="5"/>
  <c r="H856" i="5"/>
  <c r="F856" i="5"/>
  <c r="R856" i="5"/>
  <c r="S864" i="5"/>
  <c r="AB892" i="5"/>
  <c r="AB903" i="5"/>
  <c r="I910" i="5"/>
  <c r="AB913" i="5"/>
  <c r="I920" i="5"/>
  <c r="X920" i="5"/>
  <c r="J920" i="5"/>
  <c r="H920" i="5"/>
  <c r="F920" i="5"/>
  <c r="R920" i="5"/>
  <c r="I956" i="5"/>
  <c r="H956" i="5"/>
  <c r="X956" i="5"/>
  <c r="J956" i="5"/>
  <c r="F956" i="5"/>
  <c r="R956" i="5"/>
  <c r="AB1024" i="5"/>
  <c r="S1024" i="5"/>
  <c r="J1064" i="5"/>
  <c r="I1064" i="5"/>
  <c r="H1064" i="5"/>
  <c r="X1064" i="5"/>
  <c r="F1064" i="5"/>
  <c r="R1064" i="5"/>
  <c r="AB1104" i="5"/>
  <c r="S1104" i="5"/>
  <c r="I811" i="5"/>
  <c r="H814" i="5"/>
  <c r="F816" i="5"/>
  <c r="X816" i="5"/>
  <c r="R816" i="5"/>
  <c r="I816" i="5"/>
  <c r="H825" i="5"/>
  <c r="X825" i="5"/>
  <c r="R825" i="5"/>
  <c r="I852" i="5"/>
  <c r="X852" i="5"/>
  <c r="R852" i="5"/>
  <c r="H852" i="5"/>
  <c r="AB854" i="5"/>
  <c r="AB858" i="5"/>
  <c r="AB866" i="5"/>
  <c r="I872" i="5"/>
  <c r="X872" i="5"/>
  <c r="H872" i="5"/>
  <c r="F872" i="5"/>
  <c r="R872" i="5"/>
  <c r="S880" i="5"/>
  <c r="X882" i="5"/>
  <c r="R882" i="5"/>
  <c r="I882" i="5"/>
  <c r="H882" i="5"/>
  <c r="F882" i="5"/>
  <c r="X891" i="5"/>
  <c r="R891" i="5"/>
  <c r="J891" i="5"/>
  <c r="I891" i="5"/>
  <c r="F891" i="5"/>
  <c r="I900" i="5"/>
  <c r="X900" i="5"/>
  <c r="F900" i="5"/>
  <c r="R900" i="5"/>
  <c r="H900" i="5"/>
  <c r="S908" i="5"/>
  <c r="R917" i="5"/>
  <c r="I917" i="5"/>
  <c r="H917" i="5"/>
  <c r="X917" i="5"/>
  <c r="AB923" i="5"/>
  <c r="I944" i="5"/>
  <c r="X944" i="5"/>
  <c r="R944" i="5"/>
  <c r="J944" i="5"/>
  <c r="H944" i="5"/>
  <c r="F944" i="5"/>
  <c r="I960" i="5"/>
  <c r="H960" i="5"/>
  <c r="X960" i="5"/>
  <c r="F960" i="5"/>
  <c r="R960" i="5"/>
  <c r="J960" i="5"/>
  <c r="AB964" i="5"/>
  <c r="S964" i="5"/>
  <c r="AB1056" i="5"/>
  <c r="S1056" i="5"/>
  <c r="AB805" i="5"/>
  <c r="H805" i="5"/>
  <c r="X805" i="5"/>
  <c r="AB811" i="5"/>
  <c r="I814" i="5"/>
  <c r="F820" i="5"/>
  <c r="X820" i="5"/>
  <c r="R820" i="5"/>
  <c r="I820" i="5"/>
  <c r="I833" i="5"/>
  <c r="H833" i="5"/>
  <c r="X833" i="5"/>
  <c r="R833" i="5"/>
  <c r="I841" i="5"/>
  <c r="H841" i="5"/>
  <c r="X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X931" i="5"/>
  <c r="R931" i="5"/>
  <c r="H931" i="5"/>
  <c r="J931" i="5"/>
  <c r="I931" i="5"/>
  <c r="F931" i="5"/>
  <c r="X958" i="5"/>
  <c r="R958" i="5"/>
  <c r="I958" i="5"/>
  <c r="J958" i="5"/>
  <c r="H958" i="5"/>
  <c r="F958" i="5"/>
  <c r="J1096" i="5"/>
  <c r="I1096" i="5"/>
  <c r="H1096" i="5"/>
  <c r="X1096" i="5"/>
  <c r="F1096" i="5"/>
  <c r="R1096" i="5"/>
  <c r="I860" i="5"/>
  <c r="X860" i="5"/>
  <c r="I876" i="5"/>
  <c r="X876" i="5"/>
  <c r="I892" i="5"/>
  <c r="X892" i="5"/>
  <c r="I908" i="5"/>
  <c r="X908" i="5"/>
  <c r="AB929" i="5"/>
  <c r="X946" i="5"/>
  <c r="R946" i="5"/>
  <c r="I946" i="5"/>
  <c r="F954" i="5"/>
  <c r="X970" i="5"/>
  <c r="R970" i="5"/>
  <c r="I970" i="5"/>
  <c r="AB992" i="5"/>
  <c r="X1009" i="5"/>
  <c r="AB1120" i="5"/>
  <c r="S1120" i="5"/>
  <c r="AB1148" i="5"/>
  <c r="AB1350" i="5"/>
  <c r="S1350"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AB1015" i="5"/>
  <c r="R1021" i="5"/>
  <c r="J1021" i="5"/>
  <c r="I1021" i="5"/>
  <c r="F1021" i="5"/>
  <c r="X1021" i="5"/>
  <c r="R1117" i="5"/>
  <c r="J1117" i="5"/>
  <c r="I1117" i="5"/>
  <c r="H1117" i="5"/>
  <c r="F1117" i="5"/>
  <c r="X1117" i="5"/>
  <c r="AB1138" i="5"/>
  <c r="S1138" i="5"/>
  <c r="AB1139" i="5"/>
  <c r="AB1451" i="5"/>
  <c r="S1451" i="5"/>
  <c r="AB960" i="5"/>
  <c r="AB971" i="5"/>
  <c r="R1005" i="5"/>
  <c r="J1005" i="5"/>
  <c r="I1005" i="5"/>
  <c r="X1005" i="5"/>
  <c r="J1024" i="5"/>
  <c r="I1024" i="5"/>
  <c r="H1024" i="5"/>
  <c r="X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R857" i="5"/>
  <c r="I857" i="5"/>
  <c r="R873" i="5"/>
  <c r="I873" i="5"/>
  <c r="R889" i="5"/>
  <c r="I889" i="5"/>
  <c r="H892" i="5"/>
  <c r="R905" i="5"/>
  <c r="I905" i="5"/>
  <c r="H908" i="5"/>
  <c r="R921" i="5"/>
  <c r="I921" i="5"/>
  <c r="X934" i="5"/>
  <c r="R934" i="5"/>
  <c r="I934" i="5"/>
  <c r="X938" i="5"/>
  <c r="R938" i="5"/>
  <c r="I938" i="5"/>
  <c r="I943" i="5"/>
  <c r="J948" i="5"/>
  <c r="I952" i="5"/>
  <c r="H952" i="5"/>
  <c r="X952" i="5"/>
  <c r="R952" i="5"/>
  <c r="X954" i="5"/>
  <c r="R954" i="5"/>
  <c r="I954" i="5"/>
  <c r="H954" i="5"/>
  <c r="H962" i="5"/>
  <c r="J964" i="5"/>
  <c r="J968" i="5"/>
  <c r="R973" i="5"/>
  <c r="J973" i="5"/>
  <c r="I973" i="5"/>
  <c r="X973" i="5"/>
  <c r="J992" i="5"/>
  <c r="I992" i="5"/>
  <c r="H992" i="5"/>
  <c r="X992" i="5"/>
  <c r="F992" i="5"/>
  <c r="AB1000" i="5"/>
  <c r="J1004" i="5"/>
  <c r="I1004" i="5"/>
  <c r="H1004" i="5"/>
  <c r="X1004" i="5"/>
  <c r="R1009" i="5"/>
  <c r="J1009" i="5"/>
  <c r="I1009" i="5"/>
  <c r="H1009" i="5"/>
  <c r="F1009" i="5"/>
  <c r="AB1016" i="5"/>
  <c r="J1020" i="5"/>
  <c r="I1020" i="5"/>
  <c r="H1020" i="5"/>
  <c r="X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X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X1222" i="5"/>
  <c r="R1222" i="5"/>
  <c r="J1235" i="5"/>
  <c r="I1235" i="5"/>
  <c r="F1235" i="5"/>
  <c r="X1235" i="5"/>
  <c r="R1235" i="5"/>
  <c r="AB1257" i="5"/>
  <c r="R1508" i="5"/>
  <c r="J1508" i="5"/>
  <c r="H1508" i="5"/>
  <c r="I1508" i="5"/>
  <c r="F1508" i="5"/>
  <c r="X1508" i="5"/>
  <c r="I880" i="5"/>
  <c r="X880" i="5"/>
  <c r="I896" i="5"/>
  <c r="X896" i="5"/>
  <c r="I912" i="5"/>
  <c r="X912" i="5"/>
  <c r="I928" i="5"/>
  <c r="X928"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J1100" i="5"/>
  <c r="I1100" i="5"/>
  <c r="H1100" i="5"/>
  <c r="X1100" i="5"/>
  <c r="R1100" i="5"/>
  <c r="F1100" i="5"/>
  <c r="AB1111" i="5"/>
  <c r="AB1131" i="5"/>
  <c r="S1131" i="5"/>
  <c r="H1194" i="5"/>
  <c r="R1194" i="5"/>
  <c r="J1194" i="5"/>
  <c r="F1194" i="5"/>
  <c r="X1194" i="5"/>
  <c r="I1194" i="5"/>
  <c r="H1235" i="5"/>
  <c r="AB1253" i="5"/>
  <c r="S1413" i="5"/>
  <c r="AB1413" i="5"/>
  <c r="AB896" i="5"/>
  <c r="AB901" i="5"/>
  <c r="AB912" i="5"/>
  <c r="AB917" i="5"/>
  <c r="R929" i="5"/>
  <c r="I929" i="5"/>
  <c r="X930" i="5"/>
  <c r="R930" i="5"/>
  <c r="I930" i="5"/>
  <c r="J930" i="5"/>
  <c r="X943" i="5"/>
  <c r="R943" i="5"/>
  <c r="AB952" i="5"/>
  <c r="S960" i="5"/>
  <c r="R961" i="5"/>
  <c r="J961" i="5"/>
  <c r="I961" i="5"/>
  <c r="F961" i="5"/>
  <c r="I964" i="5"/>
  <c r="H964" i="5"/>
  <c r="X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X1171" i="5"/>
  <c r="J1179" i="5"/>
  <c r="I1179" i="5"/>
  <c r="X1179" i="5"/>
  <c r="H1179" i="5"/>
  <c r="R1216" i="5"/>
  <c r="J1216" i="5"/>
  <c r="I1216" i="5"/>
  <c r="AB1235" i="5"/>
  <c r="S1235" i="5"/>
  <c r="X1340" i="5"/>
  <c r="I1340" i="5"/>
  <c r="H1340" i="5"/>
  <c r="F1340" i="5"/>
  <c r="R1340" i="5"/>
  <c r="I1378" i="5"/>
  <c r="H1378" i="5"/>
  <c r="X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X1384" i="5"/>
  <c r="I1384" i="5"/>
  <c r="H1384" i="5"/>
  <c r="F1384" i="5"/>
  <c r="R1384" i="5"/>
  <c r="J1384" i="5"/>
  <c r="AB1395" i="5"/>
  <c r="S1395" i="5"/>
  <c r="AB1411" i="5"/>
  <c r="S1411" i="5"/>
  <c r="X1497"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AB1153" i="5"/>
  <c r="S1153" i="5"/>
  <c r="J1155" i="5"/>
  <c r="I1155" i="5"/>
  <c r="R1155" i="5"/>
  <c r="H1155" i="5"/>
  <c r="F1155" i="5"/>
  <c r="AB1177" i="5"/>
  <c r="R1180" i="5"/>
  <c r="I1180" i="5"/>
  <c r="H1180" i="5"/>
  <c r="F1180" i="5"/>
  <c r="AB1182" i="5"/>
  <c r="S1182" i="5"/>
  <c r="S1189" i="5"/>
  <c r="J1195" i="5"/>
  <c r="I1195" i="5"/>
  <c r="R1195" i="5"/>
  <c r="H1195" i="5"/>
  <c r="F1195" i="5"/>
  <c r="AB1203" i="5"/>
  <c r="S1203" i="5"/>
  <c r="X1212" i="5"/>
  <c r="H1214" i="5"/>
  <c r="R1214" i="5"/>
  <c r="J1214" i="5"/>
  <c r="I1214" i="5"/>
  <c r="X1214" i="5"/>
  <c r="AB1217" i="5"/>
  <c r="S1217" i="5"/>
  <c r="AB1239" i="5"/>
  <c r="AB1247" i="5"/>
  <c r="AB1408" i="5"/>
  <c r="S1408" i="5"/>
  <c r="R1532" i="5"/>
  <c r="J1532" i="5"/>
  <c r="I1532" i="5"/>
  <c r="H1532" i="5"/>
  <c r="F1532" i="5"/>
  <c r="X1532" i="5"/>
  <c r="R1540" i="5"/>
  <c r="J1540" i="5"/>
  <c r="I1540" i="5"/>
  <c r="H1540" i="5"/>
  <c r="F1540" i="5"/>
  <c r="X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X1146" i="5"/>
  <c r="F1152" i="5"/>
  <c r="R1184" i="5"/>
  <c r="J1184" i="5"/>
  <c r="I1184" i="5"/>
  <c r="X1195" i="5"/>
  <c r="J1203" i="5"/>
  <c r="I1203" i="5"/>
  <c r="F1203" i="5"/>
  <c r="X1203" i="5"/>
  <c r="J1211" i="5"/>
  <c r="I1211" i="5"/>
  <c r="X1211" i="5"/>
  <c r="H1211" i="5"/>
  <c r="F1216" i="5"/>
  <c r="J1243" i="5"/>
  <c r="I1243" i="5"/>
  <c r="X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X1187" i="5"/>
  <c r="AB1215" i="5"/>
  <c r="J1227" i="5"/>
  <c r="I1227" i="5"/>
  <c r="R1227" i="5"/>
  <c r="H1227" i="5"/>
  <c r="F1227"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X1279" i="5"/>
  <c r="R1283" i="5"/>
  <c r="J1283" i="5"/>
  <c r="I1283" i="5"/>
  <c r="F1283" i="5"/>
  <c r="X1283" i="5"/>
  <c r="R1291" i="5"/>
  <c r="J1291" i="5"/>
  <c r="I1291" i="5"/>
  <c r="F1291" i="5"/>
  <c r="X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X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X1113" i="5"/>
  <c r="AB1119" i="5"/>
  <c r="AB1134" i="5"/>
  <c r="AB1136" i="5"/>
  <c r="AB1143" i="5"/>
  <c r="X1144"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X1615" i="5"/>
  <c r="J1040" i="5"/>
  <c r="I1040" i="5"/>
  <c r="H1040" i="5"/>
  <c r="X1040" i="5"/>
  <c r="R1041" i="5"/>
  <c r="J1041" i="5"/>
  <c r="I1041" i="5"/>
  <c r="J1056" i="5"/>
  <c r="I1056" i="5"/>
  <c r="H1056" i="5"/>
  <c r="X1056" i="5"/>
  <c r="R1057" i="5"/>
  <c r="J1057" i="5"/>
  <c r="I1057" i="5"/>
  <c r="J1072" i="5"/>
  <c r="I1072" i="5"/>
  <c r="H1072" i="5"/>
  <c r="X1072" i="5"/>
  <c r="R1073" i="5"/>
  <c r="J1073" i="5"/>
  <c r="I1073" i="5"/>
  <c r="J1088" i="5"/>
  <c r="I1088" i="5"/>
  <c r="H1088" i="5"/>
  <c r="X1088" i="5"/>
  <c r="R1089" i="5"/>
  <c r="J1089" i="5"/>
  <c r="I1089" i="5"/>
  <c r="X1093" i="5"/>
  <c r="J1104" i="5"/>
  <c r="I1104" i="5"/>
  <c r="H1104" i="5"/>
  <c r="X1104" i="5"/>
  <c r="R1105" i="5"/>
  <c r="J1120" i="5"/>
  <c r="I1120" i="5"/>
  <c r="H1120" i="5"/>
  <c r="X1120" i="5"/>
  <c r="R1121" i="5"/>
  <c r="J1121" i="5"/>
  <c r="I1121" i="5"/>
  <c r="AB1129" i="5"/>
  <c r="X1137" i="5"/>
  <c r="R1137" i="5"/>
  <c r="J1137" i="5"/>
  <c r="I1137" i="5"/>
  <c r="X1143" i="5"/>
  <c r="R1146" i="5"/>
  <c r="J1146" i="5"/>
  <c r="I1146" i="5"/>
  <c r="F1146" i="5"/>
  <c r="AB1150" i="5"/>
  <c r="S1150" i="5"/>
  <c r="S1157" i="5"/>
  <c r="J1163" i="5"/>
  <c r="I1163" i="5"/>
  <c r="R1163" i="5"/>
  <c r="H1163" i="5"/>
  <c r="F1163" i="5"/>
  <c r="AB1171" i="5"/>
  <c r="S1171" i="5"/>
  <c r="H1182" i="5"/>
  <c r="R1182" i="5"/>
  <c r="J1182" i="5"/>
  <c r="I1182" i="5"/>
  <c r="X1182" i="5"/>
  <c r="AB1185" i="5"/>
  <c r="S1185" i="5"/>
  <c r="J1187" i="5"/>
  <c r="I1187" i="5"/>
  <c r="R1187" i="5"/>
  <c r="H1187" i="5"/>
  <c r="F1187" i="5"/>
  <c r="AB1209" i="5"/>
  <c r="R1212" i="5"/>
  <c r="I1212" i="5"/>
  <c r="H1212" i="5"/>
  <c r="F1212" i="5"/>
  <c r="AB1214" i="5"/>
  <c r="S1214" i="5"/>
  <c r="S1221" i="5"/>
  <c r="AB1242" i="5"/>
  <c r="S1242" i="5"/>
  <c r="X1332" i="5"/>
  <c r="I1332" i="5"/>
  <c r="H1332" i="5"/>
  <c r="F1332" i="5"/>
  <c r="X1348" i="5"/>
  <c r="I1348" i="5"/>
  <c r="F1348" i="5"/>
  <c r="S1352" i="5"/>
  <c r="I1358" i="5"/>
  <c r="H1358" i="5"/>
  <c r="X1358" i="5"/>
  <c r="F1358" i="5"/>
  <c r="AB1362" i="5"/>
  <c r="AB1382" i="5"/>
  <c r="S1382" i="5"/>
  <c r="X1388" i="5"/>
  <c r="I1388" i="5"/>
  <c r="R1388" i="5"/>
  <c r="J1388" i="5"/>
  <c r="H1388" i="5"/>
  <c r="R1391" i="5"/>
  <c r="J1391" i="5"/>
  <c r="X1391" i="5"/>
  <c r="S1397" i="5"/>
  <c r="AB1397" i="5"/>
  <c r="H1419" i="5"/>
  <c r="X1419" i="5"/>
  <c r="F1419" i="5"/>
  <c r="R1419" i="5"/>
  <c r="I1419" i="5"/>
  <c r="J1473" i="5"/>
  <c r="I1473" i="5"/>
  <c r="F1473" i="5"/>
  <c r="X1473" i="5"/>
  <c r="R1473" i="5"/>
  <c r="X151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X1177" i="5"/>
  <c r="I1181" i="5"/>
  <c r="AB1187" i="5"/>
  <c r="AB1190" i="5"/>
  <c r="H1196" i="5"/>
  <c r="F1209" i="5"/>
  <c r="X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X1405" i="5"/>
  <c r="F1405" i="5"/>
  <c r="J1453" i="5"/>
  <c r="I1453" i="5"/>
  <c r="R1453" i="5"/>
  <c r="H1453" i="5"/>
  <c r="X1453" i="5"/>
  <c r="F1453" i="5"/>
  <c r="J1464" i="5"/>
  <c r="H1464" i="5"/>
  <c r="X1464" i="5"/>
  <c r="R1464" i="5"/>
  <c r="AB1479" i="5"/>
  <c r="AB1484" i="5"/>
  <c r="F1498" i="5"/>
  <c r="R1498" i="5"/>
  <c r="H1498" i="5"/>
  <c r="X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X1350" i="5"/>
  <c r="R1350" i="5"/>
  <c r="AB1358" i="5"/>
  <c r="R1359" i="5"/>
  <c r="J1359" i="5"/>
  <c r="X1359" i="5"/>
  <c r="S1362" i="5"/>
  <c r="X1364" i="5"/>
  <c r="I1364" i="5"/>
  <c r="F1364" i="5"/>
  <c r="S1368" i="5"/>
  <c r="I1374" i="5"/>
  <c r="H1374" i="5"/>
  <c r="X1374" i="5"/>
  <c r="F1374" i="5"/>
  <c r="AB1378" i="5"/>
  <c r="J1390" i="5"/>
  <c r="I1391" i="5"/>
  <c r="AB1431" i="5"/>
  <c r="S1431" i="5"/>
  <c r="F1437" i="5"/>
  <c r="J1441" i="5"/>
  <c r="I1441" i="5"/>
  <c r="F1441" i="5"/>
  <c r="X1441" i="5"/>
  <c r="R1441" i="5"/>
  <c r="F1454" i="5"/>
  <c r="R1454" i="5"/>
  <c r="X1454" i="5"/>
  <c r="J1454" i="5"/>
  <c r="I1454" i="5"/>
  <c r="H1454" i="5"/>
  <c r="R1524" i="5"/>
  <c r="J1524" i="5"/>
  <c r="H1524" i="5"/>
  <c r="I1524" i="5"/>
  <c r="X1524" i="5"/>
  <c r="J1530" i="5"/>
  <c r="S1544" i="5"/>
  <c r="AB1544" i="5"/>
  <c r="S1133" i="5"/>
  <c r="S1135" i="5"/>
  <c r="S1142" i="5"/>
  <c r="S1149" i="5"/>
  <c r="F1173" i="5"/>
  <c r="X1173" i="5"/>
  <c r="AB1173" i="5"/>
  <c r="F1205" i="5"/>
  <c r="X1205" i="5"/>
  <c r="AB1205" i="5"/>
  <c r="I1236" i="5"/>
  <c r="F1237" i="5"/>
  <c r="X1237" i="5"/>
  <c r="AB1237" i="5"/>
  <c r="X1352" i="5"/>
  <c r="I1352" i="5"/>
  <c r="H1352" i="5"/>
  <c r="F1352" i="5"/>
  <c r="I1362" i="5"/>
  <c r="H1362" i="5"/>
  <c r="X1362" i="5"/>
  <c r="R1362" i="5"/>
  <c r="J1362" i="5"/>
  <c r="S1388" i="5"/>
  <c r="AB1394" i="5"/>
  <c r="S1394" i="5"/>
  <c r="H1403" i="5"/>
  <c r="X1403" i="5"/>
  <c r="F1403" i="5"/>
  <c r="AB1409" i="5"/>
  <c r="H1411" i="5"/>
  <c r="X1411" i="5"/>
  <c r="F1411" i="5"/>
  <c r="R1411" i="5"/>
  <c r="J1411" i="5"/>
  <c r="I1411" i="5"/>
  <c r="I1413" i="5"/>
  <c r="J1413" i="5"/>
  <c r="H1413" i="5"/>
  <c r="X1413" i="5"/>
  <c r="R1413" i="5"/>
  <c r="F1413" i="5"/>
  <c r="AB1423" i="5"/>
  <c r="S1423" i="5"/>
  <c r="J1457" i="5"/>
  <c r="I1457" i="5"/>
  <c r="R1457" i="5"/>
  <c r="F1457" i="5"/>
  <c r="X1457" i="5"/>
  <c r="AB1468" i="5"/>
  <c r="S1468" i="5"/>
  <c r="J1469" i="5"/>
  <c r="I1469" i="5"/>
  <c r="X1469" i="5"/>
  <c r="R1469" i="5"/>
  <c r="H1469" i="5"/>
  <c r="F1469" i="5"/>
  <c r="F1478" i="5"/>
  <c r="R1478" i="5"/>
  <c r="I1478" i="5"/>
  <c r="H1478" i="5"/>
  <c r="J1478" i="5"/>
  <c r="X1537"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X1336" i="5"/>
  <c r="I1336" i="5"/>
  <c r="R1336" i="5"/>
  <c r="AB1340" i="5"/>
  <c r="AB1342" i="5"/>
  <c r="AB1346" i="5"/>
  <c r="I1347" i="5"/>
  <c r="H1348" i="5"/>
  <c r="J1358" i="5"/>
  <c r="H1359" i="5"/>
  <c r="AB1366" i="5"/>
  <c r="S1366" i="5"/>
  <c r="X1372" i="5"/>
  <c r="I1372" i="5"/>
  <c r="R1372" i="5"/>
  <c r="J1372" i="5"/>
  <c r="H1372" i="5"/>
  <c r="AB1373" i="5"/>
  <c r="H1407" i="5"/>
  <c r="X1407" i="5"/>
  <c r="R1407" i="5"/>
  <c r="I1407" i="5"/>
  <c r="F1407" i="5"/>
  <c r="AB1415" i="5"/>
  <c r="S1415" i="5"/>
  <c r="S1429" i="5"/>
  <c r="X1478" i="5"/>
  <c r="X1493" i="5"/>
  <c r="J1493" i="5"/>
  <c r="I1493" i="5"/>
  <c r="R1493" i="5"/>
  <c r="H1493" i="5"/>
  <c r="R1504" i="5"/>
  <c r="J1504" i="5"/>
  <c r="H1504" i="5"/>
  <c r="X1504" i="5"/>
  <c r="F1504" i="5"/>
  <c r="AB1527" i="5"/>
  <c r="S1527" i="5"/>
  <c r="X1536" i="5"/>
  <c r="S1137" i="5"/>
  <c r="AB1162" i="5"/>
  <c r="F1181" i="5"/>
  <c r="X1181" i="5"/>
  <c r="AB1181" i="5"/>
  <c r="AB1194" i="5"/>
  <c r="F1213" i="5"/>
  <c r="X1213" i="5"/>
  <c r="AB1213" i="5"/>
  <c r="AB1226" i="5"/>
  <c r="F1245" i="5"/>
  <c r="X1245" i="5"/>
  <c r="AB1245" i="5"/>
  <c r="X1252" i="5"/>
  <c r="R1252" i="5"/>
  <c r="X1256" i="5"/>
  <c r="R1256" i="5"/>
  <c r="X1260" i="5"/>
  <c r="R1260" i="5"/>
  <c r="X1264" i="5"/>
  <c r="R1264" i="5"/>
  <c r="X1268" i="5"/>
  <c r="R1268" i="5"/>
  <c r="X1272" i="5"/>
  <c r="R1272" i="5"/>
  <c r="X1276" i="5"/>
  <c r="R1276" i="5"/>
  <c r="R1284" i="5"/>
  <c r="X1288" i="5"/>
  <c r="R1288" i="5"/>
  <c r="X1296" i="5"/>
  <c r="R1296" i="5"/>
  <c r="X1300" i="5"/>
  <c r="R1300" i="5"/>
  <c r="X1304" i="5"/>
  <c r="R1304" i="5"/>
  <c r="X1316" i="5"/>
  <c r="R1316" i="5"/>
  <c r="X1328" i="5"/>
  <c r="R1328" i="5"/>
  <c r="R1332" i="5"/>
  <c r="J1348" i="5"/>
  <c r="R1351" i="5"/>
  <c r="J1351" i="5"/>
  <c r="I1351" i="5"/>
  <c r="H1351" i="5"/>
  <c r="AB1352" i="5"/>
  <c r="S1356" i="5"/>
  <c r="R1358" i="5"/>
  <c r="AB1365" i="5"/>
  <c r="I1366" i="5"/>
  <c r="H1366" i="5"/>
  <c r="X1366" i="5"/>
  <c r="R1366" i="5"/>
  <c r="AB1374" i="5"/>
  <c r="R1375" i="5"/>
  <c r="J1375" i="5"/>
  <c r="X1375" i="5"/>
  <c r="S1384" i="5"/>
  <c r="F1388" i="5"/>
  <c r="I1390" i="5"/>
  <c r="H1390" i="5"/>
  <c r="X1390" i="5"/>
  <c r="F1390" i="5"/>
  <c r="S1421" i="5"/>
  <c r="AB1436" i="5"/>
  <c r="S1436" i="5"/>
  <c r="J1437" i="5"/>
  <c r="I1437" i="5"/>
  <c r="X1437" i="5"/>
  <c r="R1437" i="5"/>
  <c r="H1437" i="5"/>
  <c r="AB1447" i="5"/>
  <c r="S1447" i="5"/>
  <c r="J1448" i="5"/>
  <c r="H1448" i="5"/>
  <c r="R1448" i="5"/>
  <c r="X1448" i="5"/>
  <c r="F1448" i="5"/>
  <c r="R1476" i="5"/>
  <c r="J1476" i="5"/>
  <c r="H1476" i="5"/>
  <c r="I1476" i="5"/>
  <c r="F1476" i="5"/>
  <c r="X1476" i="5"/>
  <c r="R1488" i="5"/>
  <c r="J1488" i="5"/>
  <c r="H1488" i="5"/>
  <c r="X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X1438" i="5"/>
  <c r="AB1448" i="5"/>
  <c r="S1448" i="5"/>
  <c r="S1457" i="5"/>
  <c r="AB1457" i="5"/>
  <c r="X1458" i="5"/>
  <c r="S1469" i="5"/>
  <c r="AB1469" i="5"/>
  <c r="H1470" i="5"/>
  <c r="F1474" i="5"/>
  <c r="R1474" i="5"/>
  <c r="H1474" i="5"/>
  <c r="F1477" i="5"/>
  <c r="X1481" i="5"/>
  <c r="J1481" i="5"/>
  <c r="I1481" i="5"/>
  <c r="H1481" i="5"/>
  <c r="AB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AB1359" i="5"/>
  <c r="X1360" i="5"/>
  <c r="I1360" i="5"/>
  <c r="AB1370" i="5"/>
  <c r="AB1375" i="5"/>
  <c r="AB1386" i="5"/>
  <c r="AB1391" i="5"/>
  <c r="X1392"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X1507" i="5"/>
  <c r="R1507" i="5"/>
  <c r="J1507" i="5"/>
  <c r="AB1511" i="5"/>
  <c r="R1520" i="5"/>
  <c r="J1520" i="5"/>
  <c r="H1520" i="5"/>
  <c r="X1520" i="5"/>
  <c r="X1529" i="5"/>
  <c r="J1529" i="5"/>
  <c r="I1529" i="5"/>
  <c r="H1529" i="5"/>
  <c r="AB1531" i="5"/>
  <c r="S1548" i="5"/>
  <c r="AB1701" i="5"/>
  <c r="S1701" i="5"/>
  <c r="R1825" i="5"/>
  <c r="I1825" i="5"/>
  <c r="J1825" i="5"/>
  <c r="H1825" i="5"/>
  <c r="F1825" i="5"/>
  <c r="X1825" i="5"/>
  <c r="S1344" i="5"/>
  <c r="S1360" i="5"/>
  <c r="S1376" i="5"/>
  <c r="S1392" i="5"/>
  <c r="AB1399" i="5"/>
  <c r="S1399" i="5"/>
  <c r="S1441" i="5"/>
  <c r="AB1441" i="5"/>
  <c r="AB1452" i="5"/>
  <c r="S1452" i="5"/>
  <c r="J1458" i="5"/>
  <c r="X1477"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X1447" i="5"/>
  <c r="J1449" i="5"/>
  <c r="I1449" i="5"/>
  <c r="AB1475" i="5"/>
  <c r="S1477" i="5"/>
  <c r="AB1477" i="5"/>
  <c r="X1485" i="5"/>
  <c r="J1485" i="5"/>
  <c r="I1485" i="5"/>
  <c r="I1499" i="5"/>
  <c r="H1499" i="5"/>
  <c r="F1499" i="5"/>
  <c r="X1499" i="5"/>
  <c r="F1502" i="5"/>
  <c r="R1502" i="5"/>
  <c r="AB1503" i="5"/>
  <c r="S1509" i="5"/>
  <c r="AB1509" i="5"/>
  <c r="X1517" i="5"/>
  <c r="J1517" i="5"/>
  <c r="I1517" i="5"/>
  <c r="AB1621" i="5"/>
  <c r="S1621" i="5"/>
  <c r="AB1693" i="5"/>
  <c r="S1693" i="5"/>
  <c r="AB2465" i="5"/>
  <c r="S2465" i="5"/>
  <c r="J1401" i="5"/>
  <c r="J1409" i="5"/>
  <c r="J1417" i="5"/>
  <c r="X1418" i="5"/>
  <c r="AB1418" i="5"/>
  <c r="J1425" i="5"/>
  <c r="X1426"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X1483" i="5"/>
  <c r="F1485" i="5"/>
  <c r="F1486" i="5"/>
  <c r="R1486" i="5"/>
  <c r="AB1487" i="5"/>
  <c r="S1493" i="5"/>
  <c r="AB1493" i="5"/>
  <c r="X1501" i="5"/>
  <c r="J1501" i="5"/>
  <c r="I1501" i="5"/>
  <c r="J1502" i="5"/>
  <c r="I1515" i="5"/>
  <c r="H1515" i="5"/>
  <c r="F1515" i="5"/>
  <c r="X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X1450" i="5"/>
  <c r="AB1455" i="5"/>
  <c r="AB1456" i="5"/>
  <c r="J1461" i="5"/>
  <c r="I1461" i="5"/>
  <c r="I1462" i="5"/>
  <c r="R1475" i="5"/>
  <c r="X1486" i="5"/>
  <c r="I1487" i="5"/>
  <c r="H1487" i="5"/>
  <c r="F1487" i="5"/>
  <c r="X1487" i="5"/>
  <c r="F1490" i="5"/>
  <c r="R1490" i="5"/>
  <c r="AB1491" i="5"/>
  <c r="AB1496" i="5"/>
  <c r="S1497" i="5"/>
  <c r="AB1497" i="5"/>
  <c r="S1503" i="5"/>
  <c r="J1506" i="5"/>
  <c r="X1518" i="5"/>
  <c r="I1519" i="5"/>
  <c r="H1519" i="5"/>
  <c r="F1519" i="5"/>
  <c r="X1519" i="5"/>
  <c r="F1522" i="5"/>
  <c r="R1522" i="5"/>
  <c r="AB1523" i="5"/>
  <c r="AB1528" i="5"/>
  <c r="S1529" i="5"/>
  <c r="AB1529" i="5"/>
  <c r="F1533" i="5"/>
  <c r="F1534" i="5"/>
  <c r="X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X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X1651" i="5"/>
  <c r="R1651" i="5"/>
  <c r="J1651" i="5"/>
  <c r="I1651" i="5"/>
  <c r="H1651" i="5"/>
  <c r="AB1677" i="5"/>
  <c r="S1677" i="5"/>
  <c r="F1699" i="5"/>
  <c r="AB1709" i="5"/>
  <c r="S1709" i="5"/>
  <c r="X1715" i="5"/>
  <c r="R1715" i="5"/>
  <c r="J1715" i="5"/>
  <c r="I1715" i="5"/>
  <c r="H1715" i="5"/>
  <c r="R1744" i="5"/>
  <c r="I1744" i="5"/>
  <c r="X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X1687" i="5"/>
  <c r="R1687" i="5"/>
  <c r="J1687" i="5"/>
  <c r="I1687" i="5"/>
  <c r="H1687" i="5"/>
  <c r="AB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S1653" i="5"/>
  <c r="X1659" i="5"/>
  <c r="AB1670" i="5"/>
  <c r="AB1685" i="5"/>
  <c r="S1685" i="5"/>
  <c r="AB1702" i="5"/>
  <c r="AB1717" i="5"/>
  <c r="S1717" i="5"/>
  <c r="X1723" i="5"/>
  <c r="R1723" i="5"/>
  <c r="J1723" i="5"/>
  <c r="I1723" i="5"/>
  <c r="H1723" i="5"/>
  <c r="X1736" i="5"/>
  <c r="S1739" i="5"/>
  <c r="AB1739" i="5"/>
  <c r="H1744" i="5"/>
  <c r="AB1905" i="5"/>
  <c r="S1905" i="5"/>
  <c r="AB1542" i="5"/>
  <c r="X1548" i="5"/>
  <c r="J1548" i="5"/>
  <c r="X1552" i="5"/>
  <c r="R1552" i="5"/>
  <c r="J1552" i="5"/>
  <c r="X1556" i="5"/>
  <c r="R1556" i="5"/>
  <c r="J1556" i="5"/>
  <c r="X1560" i="5"/>
  <c r="R1560" i="5"/>
  <c r="J1560" i="5"/>
  <c r="X1564" i="5"/>
  <c r="R1564" i="5"/>
  <c r="J1564" i="5"/>
  <c r="X1568" i="5"/>
  <c r="R1568" i="5"/>
  <c r="J1568" i="5"/>
  <c r="R1572" i="5"/>
  <c r="X1576" i="5"/>
  <c r="R1576" i="5"/>
  <c r="J1576" i="5"/>
  <c r="X1580" i="5"/>
  <c r="R1580" i="5"/>
  <c r="J1580" i="5"/>
  <c r="X1584" i="5"/>
  <c r="R1584" i="5"/>
  <c r="J1584" i="5"/>
  <c r="X1592" i="5"/>
  <c r="R1592" i="5"/>
  <c r="J1592" i="5"/>
  <c r="X1596" i="5"/>
  <c r="R1596" i="5"/>
  <c r="J1596" i="5"/>
  <c r="X1600" i="5"/>
  <c r="R1600" i="5"/>
  <c r="J1600" i="5"/>
  <c r="X1608" i="5"/>
  <c r="R1608" i="5"/>
  <c r="J1608" i="5"/>
  <c r="X1612"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X1752" i="5"/>
  <c r="R1764" i="5"/>
  <c r="J1764" i="5"/>
  <c r="I1764" i="5"/>
  <c r="H1764" i="5"/>
  <c r="F1764" i="5"/>
  <c r="X1764" i="5"/>
  <c r="R1886" i="5"/>
  <c r="H1886" i="5"/>
  <c r="J1886" i="5"/>
  <c r="I1886" i="5"/>
  <c r="F1886" i="5"/>
  <c r="X1886" i="5"/>
  <c r="X1699"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X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X1894" i="5"/>
  <c r="AB1897" i="5"/>
  <c r="S1897"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0" i="5"/>
  <c r="X1784" i="5"/>
  <c r="H1785" i="5"/>
  <c r="X1788" i="5"/>
  <c r="H1789" i="5"/>
  <c r="X1792" i="5"/>
  <c r="H1793" i="5"/>
  <c r="H1797" i="5"/>
  <c r="X1800"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X1813" i="5"/>
  <c r="S1839" i="5"/>
  <c r="AB1839" i="5"/>
  <c r="S1843" i="5"/>
  <c r="AB1843" i="5"/>
  <c r="S1847" i="5"/>
  <c r="AB1847" i="5"/>
  <c r="R1906" i="5"/>
  <c r="J1906" i="5"/>
  <c r="H1906" i="5"/>
  <c r="I1906" i="5"/>
  <c r="F1906" i="5"/>
  <c r="X1906" i="5"/>
  <c r="R1938" i="5"/>
  <c r="J1938" i="5"/>
  <c r="I1938" i="5"/>
  <c r="H1938" i="5"/>
  <c r="F1938" i="5"/>
  <c r="X1938" i="5"/>
  <c r="S1729" i="5"/>
  <c r="S1731" i="5"/>
  <c r="AB1750" i="5"/>
  <c r="AB1755" i="5"/>
  <c r="J1759" i="5"/>
  <c r="I1759" i="5"/>
  <c r="H1759" i="5"/>
  <c r="X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AB1844" i="5"/>
  <c r="S1844" i="5"/>
  <c r="AB1889" i="5"/>
  <c r="S1889" i="5"/>
  <c r="S1807" i="5"/>
  <c r="S1811" i="5"/>
  <c r="J1819" i="5"/>
  <c r="R1831" i="5"/>
  <c r="X1858" i="5"/>
  <c r="R1858" i="5"/>
  <c r="J1858" i="5"/>
  <c r="I1858" i="5"/>
  <c r="H1858" i="5"/>
  <c r="AB1860" i="5"/>
  <c r="S1860" i="5"/>
  <c r="R1902" i="5"/>
  <c r="H1902" i="5"/>
  <c r="J1902" i="5"/>
  <c r="I1902" i="5"/>
  <c r="F1902" i="5"/>
  <c r="X1902" i="5"/>
  <c r="R1918" i="5"/>
  <c r="J1918" i="5"/>
  <c r="H1918" i="5"/>
  <c r="I1918" i="5"/>
  <c r="F1918" i="5"/>
  <c r="X1918" i="5"/>
  <c r="AB1952" i="5"/>
  <c r="S1952" i="5"/>
  <c r="X200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X2133" i="5"/>
  <c r="R2133" i="5"/>
  <c r="J2133" i="5"/>
  <c r="I2133" i="5"/>
  <c r="H2133" i="5"/>
  <c r="S1804" i="5"/>
  <c r="AB1811" i="5"/>
  <c r="S1812" i="5"/>
  <c r="AB1816" i="5"/>
  <c r="S1819" i="5"/>
  <c r="S1831" i="5"/>
  <c r="AB1831" i="5"/>
  <c r="AB1836" i="5"/>
  <c r="X1939" i="5"/>
  <c r="R1939" i="5"/>
  <c r="J1939" i="5"/>
  <c r="I1939" i="5"/>
  <c r="H1939" i="5"/>
  <c r="F1939" i="5"/>
  <c r="X1990" i="5"/>
  <c r="R1990" i="5"/>
  <c r="J1990" i="5"/>
  <c r="I1990" i="5"/>
  <c r="H1990" i="5"/>
  <c r="F1990" i="5"/>
  <c r="AB2016" i="5"/>
  <c r="S2016" i="5"/>
  <c r="R2079" i="5"/>
  <c r="J2079" i="5"/>
  <c r="I2079" i="5"/>
  <c r="H2079" i="5"/>
  <c r="F2079" i="5"/>
  <c r="X2079" i="5"/>
  <c r="F1811" i="5"/>
  <c r="AB1821" i="5"/>
  <c r="X1831" i="5"/>
  <c r="X1838" i="5"/>
  <c r="R1838" i="5"/>
  <c r="J1838" i="5"/>
  <c r="X1842" i="5"/>
  <c r="R1842" i="5"/>
  <c r="J1842" i="5"/>
  <c r="H1842" i="5"/>
  <c r="X1846" i="5"/>
  <c r="R1846" i="5"/>
  <c r="J1846" i="5"/>
  <c r="H1846" i="5"/>
  <c r="AB1849" i="5"/>
  <c r="S1851" i="5"/>
  <c r="AB1913" i="5"/>
  <c r="S1913" i="5"/>
  <c r="X1970" i="5"/>
  <c r="R1970" i="5"/>
  <c r="J1970" i="5"/>
  <c r="I1970" i="5"/>
  <c r="H1970" i="5"/>
  <c r="F1970" i="5"/>
  <c r="AB2029" i="5"/>
  <c r="AB2078" i="5"/>
  <c r="S2078" i="5"/>
  <c r="S1808" i="5"/>
  <c r="H1811" i="5"/>
  <c r="AB1819" i="5"/>
  <c r="F1831" i="5"/>
  <c r="R1833" i="5"/>
  <c r="I1833" i="5"/>
  <c r="H1833" i="5"/>
  <c r="AB1848" i="5"/>
  <c r="S1848" i="5"/>
  <c r="AB1865" i="5"/>
  <c r="R1874" i="5"/>
  <c r="H1874" i="5"/>
  <c r="F1874" i="5"/>
  <c r="X1874" i="5"/>
  <c r="J1874" i="5"/>
  <c r="R1882" i="5"/>
  <c r="H1882" i="5"/>
  <c r="F1882" i="5"/>
  <c r="X1882" i="5"/>
  <c r="J1882" i="5"/>
  <c r="R1890" i="5"/>
  <c r="H1890" i="5"/>
  <c r="F1890" i="5"/>
  <c r="X1890" i="5"/>
  <c r="J1890" i="5"/>
  <c r="AB1902" i="5"/>
  <c r="R1910" i="5"/>
  <c r="J1910" i="5"/>
  <c r="H1910" i="5"/>
  <c r="I1910" i="5"/>
  <c r="F1910" i="5"/>
  <c r="X1910" i="5"/>
  <c r="X1919" i="5"/>
  <c r="R1919" i="5"/>
  <c r="J1919" i="5"/>
  <c r="H1919" i="5"/>
  <c r="F1919" i="5"/>
  <c r="AB1925" i="5"/>
  <c r="S1925" i="5"/>
  <c r="AB1972" i="5"/>
  <c r="S1972" i="5"/>
  <c r="I2046" i="5"/>
  <c r="H2046" i="5"/>
  <c r="R2046" i="5"/>
  <c r="J2046" i="5"/>
  <c r="F2046" i="5"/>
  <c r="X2046" i="5"/>
  <c r="I2054" i="5"/>
  <c r="H2054" i="5"/>
  <c r="R2054" i="5"/>
  <c r="J2054" i="5"/>
  <c r="F2054" i="5"/>
  <c r="X2054" i="5"/>
  <c r="I2062" i="5"/>
  <c r="H2062" i="5"/>
  <c r="R2062" i="5"/>
  <c r="J2062" i="5"/>
  <c r="F2062" i="5"/>
  <c r="X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X2092" i="5"/>
  <c r="R2092" i="5"/>
  <c r="J2092" i="5"/>
  <c r="H2092" i="5"/>
  <c r="F2092" i="5"/>
  <c r="F2161" i="5"/>
  <c r="X2161" i="5"/>
  <c r="R2161" i="5"/>
  <c r="J2161" i="5"/>
  <c r="I2161" i="5"/>
  <c r="H2161" i="5"/>
  <c r="S1871" i="5"/>
  <c r="I1873" i="5"/>
  <c r="F1873" i="5"/>
  <c r="X1873" i="5"/>
  <c r="S1879" i="5"/>
  <c r="I1881" i="5"/>
  <c r="F1881" i="5"/>
  <c r="X1881" i="5"/>
  <c r="S1887" i="5"/>
  <c r="I1889" i="5"/>
  <c r="F1889" i="5"/>
  <c r="X1889" i="5"/>
  <c r="S1895" i="5"/>
  <c r="I1897" i="5"/>
  <c r="F1897" i="5"/>
  <c r="X1897" i="5"/>
  <c r="X1903" i="5"/>
  <c r="J1903" i="5"/>
  <c r="X1907" i="5"/>
  <c r="J1907" i="5"/>
  <c r="X1911" i="5"/>
  <c r="J1911" i="5"/>
  <c r="X1915" i="5"/>
  <c r="J1915" i="5"/>
  <c r="S1928" i="5"/>
  <c r="R1930" i="5"/>
  <c r="J1930" i="5"/>
  <c r="I1930" i="5"/>
  <c r="H1930" i="5"/>
  <c r="AB1937" i="5"/>
  <c r="AB1960" i="5"/>
  <c r="S1960" i="5"/>
  <c r="AB1973" i="5"/>
  <c r="X1978" i="5"/>
  <c r="R1978" i="5"/>
  <c r="J1978" i="5"/>
  <c r="I1978" i="5"/>
  <c r="H1978" i="5"/>
  <c r="AB1992" i="5"/>
  <c r="S1992" i="5"/>
  <c r="AB2005" i="5"/>
  <c r="X2010" i="5"/>
  <c r="R2010" i="5"/>
  <c r="J2010" i="5"/>
  <c r="I2010" i="5"/>
  <c r="H2010" i="5"/>
  <c r="AB2024" i="5"/>
  <c r="S2024" i="5"/>
  <c r="AB2037" i="5"/>
  <c r="X2042" i="5"/>
  <c r="R2042" i="5"/>
  <c r="J2042" i="5"/>
  <c r="I2042" i="5"/>
  <c r="H2042" i="5"/>
  <c r="I2070" i="5"/>
  <c r="H2070" i="5"/>
  <c r="R2070" i="5"/>
  <c r="J2070" i="5"/>
  <c r="F2070" i="5"/>
  <c r="X1879" i="5"/>
  <c r="J1879" i="5"/>
  <c r="X1887" i="5"/>
  <c r="J1887" i="5"/>
  <c r="J1895" i="5"/>
  <c r="S1903" i="5"/>
  <c r="S1907" i="5"/>
  <c r="S1911" i="5"/>
  <c r="S1915" i="5"/>
  <c r="S1919" i="5"/>
  <c r="AB1919" i="5"/>
  <c r="S1940" i="5"/>
  <c r="X1943" i="5"/>
  <c r="R1943" i="5"/>
  <c r="J1943" i="5"/>
  <c r="X1966" i="5"/>
  <c r="R1966" i="5"/>
  <c r="J1966" i="5"/>
  <c r="I1966" i="5"/>
  <c r="H1966" i="5"/>
  <c r="AB1980" i="5"/>
  <c r="S1980" i="5"/>
  <c r="X1998" i="5"/>
  <c r="R1998" i="5"/>
  <c r="J1998" i="5"/>
  <c r="I1998" i="5"/>
  <c r="H1998" i="5"/>
  <c r="AB2012" i="5"/>
  <c r="S2012" i="5"/>
  <c r="J2030"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X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S1920" i="5"/>
  <c r="R1922" i="5"/>
  <c r="J1922" i="5"/>
  <c r="I1922" i="5"/>
  <c r="H1922" i="5"/>
  <c r="X1923" i="5"/>
  <c r="R1923" i="5"/>
  <c r="J1923" i="5"/>
  <c r="AB1940" i="5"/>
  <c r="X1954" i="5"/>
  <c r="AB1968" i="5"/>
  <c r="S1968" i="5"/>
  <c r="X1986" i="5"/>
  <c r="R1986" i="5"/>
  <c r="J1986" i="5"/>
  <c r="I1986" i="5"/>
  <c r="H1986" i="5"/>
  <c r="AB2000" i="5"/>
  <c r="S2000" i="5"/>
  <c r="X2018" i="5"/>
  <c r="R2018" i="5"/>
  <c r="J2018" i="5"/>
  <c r="I2018" i="5"/>
  <c r="H2018" i="5"/>
  <c r="AB2032" i="5"/>
  <c r="S2032" i="5"/>
  <c r="I2074" i="5"/>
  <c r="H2074" i="5"/>
  <c r="R2074" i="5"/>
  <c r="J2074" i="5"/>
  <c r="F2074" i="5"/>
  <c r="X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X1930" i="5"/>
  <c r="S1932" i="5"/>
  <c r="R1934" i="5"/>
  <c r="J1934" i="5"/>
  <c r="I1934" i="5"/>
  <c r="H1934" i="5"/>
  <c r="AB1941" i="5"/>
  <c r="AB1956" i="5"/>
  <c r="S1956" i="5"/>
  <c r="AB1969" i="5"/>
  <c r="X1974" i="5"/>
  <c r="R1974" i="5"/>
  <c r="J1974" i="5"/>
  <c r="I1974" i="5"/>
  <c r="H1974" i="5"/>
  <c r="AB1988" i="5"/>
  <c r="S1988" i="5"/>
  <c r="AB2001" i="5"/>
  <c r="X2006" i="5"/>
  <c r="R2006" i="5"/>
  <c r="AB2020" i="5"/>
  <c r="S2020" i="5"/>
  <c r="AB2033" i="5"/>
  <c r="X2084"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X1994" i="5"/>
  <c r="R1994" i="5"/>
  <c r="J1994" i="5"/>
  <c r="I1994" i="5"/>
  <c r="H1994" i="5"/>
  <c r="AB2008" i="5"/>
  <c r="S2008" i="5"/>
  <c r="F2010" i="5"/>
  <c r="X2026"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S1924" i="5"/>
  <c r="X1927" i="5"/>
  <c r="R1927" i="5"/>
  <c r="J1927" i="5"/>
  <c r="AB1933" i="5"/>
  <c r="S1937" i="5"/>
  <c r="F1943" i="5"/>
  <c r="AB1944" i="5"/>
  <c r="AB1946" i="5"/>
  <c r="AB1964" i="5"/>
  <c r="S1964" i="5"/>
  <c r="F1966" i="5"/>
  <c r="AB1977" i="5"/>
  <c r="X1982" i="5"/>
  <c r="R1982" i="5"/>
  <c r="J1982" i="5"/>
  <c r="I1982" i="5"/>
  <c r="H1982" i="5"/>
  <c r="AB1996" i="5"/>
  <c r="S1996" i="5"/>
  <c r="F1998" i="5"/>
  <c r="AB2009" i="5"/>
  <c r="X2014" i="5"/>
  <c r="R2014" i="5"/>
  <c r="J2014" i="5"/>
  <c r="I2014" i="5"/>
  <c r="H2014" i="5"/>
  <c r="AB2028" i="5"/>
  <c r="S2028" i="5"/>
  <c r="F2030" i="5"/>
  <c r="AB2041" i="5"/>
  <c r="S2049" i="5"/>
  <c r="X2051" i="5"/>
  <c r="S2057" i="5"/>
  <c r="X2059" i="5"/>
  <c r="R2067" i="5"/>
  <c r="J2067" i="5"/>
  <c r="I2067" i="5"/>
  <c r="H2067" i="5"/>
  <c r="AB2077" i="5"/>
  <c r="S2077" i="5"/>
  <c r="X2088" i="5"/>
  <c r="R2088" i="5"/>
  <c r="J2088" i="5"/>
  <c r="H2088" i="5"/>
  <c r="F2088" i="5"/>
  <c r="X2104"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X2116" i="5"/>
  <c r="R2147" i="5"/>
  <c r="J2147" i="5"/>
  <c r="I2147" i="5"/>
  <c r="H2147" i="5"/>
  <c r="F2147" i="5"/>
  <c r="X2147" i="5"/>
  <c r="AB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X2080" i="5"/>
  <c r="R2080" i="5"/>
  <c r="F2129" i="5"/>
  <c r="X2129" i="5"/>
  <c r="R2129" i="5"/>
  <c r="J2129" i="5"/>
  <c r="I2129" i="5"/>
  <c r="H2177" i="5"/>
  <c r="F2177" i="5"/>
  <c r="X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1" i="5"/>
  <c r="X1955" i="5"/>
  <c r="X1959" i="5"/>
  <c r="X1963" i="5"/>
  <c r="X1967" i="5"/>
  <c r="X1971" i="5"/>
  <c r="X1975" i="5"/>
  <c r="X1979" i="5"/>
  <c r="X1983" i="5"/>
  <c r="X1987" i="5"/>
  <c r="X1991" i="5"/>
  <c r="X1995" i="5"/>
  <c r="X1999" i="5"/>
  <c r="X2003" i="5"/>
  <c r="X2015" i="5"/>
  <c r="X2019" i="5"/>
  <c r="X2023" i="5"/>
  <c r="X2027" i="5"/>
  <c r="X2031" i="5"/>
  <c r="X2035" i="5"/>
  <c r="X204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X2165" i="5"/>
  <c r="R2165" i="5"/>
  <c r="J2165" i="5"/>
  <c r="I2165" i="5"/>
  <c r="H2165" i="5"/>
  <c r="S2169" i="5"/>
  <c r="AB2169" i="5"/>
  <c r="S2212" i="5"/>
  <c r="AB2212" i="5"/>
  <c r="R2263" i="5"/>
  <c r="J2263" i="5"/>
  <c r="H2263" i="5"/>
  <c r="F2263" i="5"/>
  <c r="X2263" i="5"/>
  <c r="I2263" i="5"/>
  <c r="AB2046" i="5"/>
  <c r="AB2054" i="5"/>
  <c r="AB2062" i="5"/>
  <c r="AB2070" i="5"/>
  <c r="X2148" i="5"/>
  <c r="R2148" i="5"/>
  <c r="J2148" i="5"/>
  <c r="I2148" i="5"/>
  <c r="H2148" i="5"/>
  <c r="F2148" i="5"/>
  <c r="I2188" i="5"/>
  <c r="R2188" i="5"/>
  <c r="J2188" i="5"/>
  <c r="H2188" i="5"/>
  <c r="F2188" i="5"/>
  <c r="X2188" i="5"/>
  <c r="J2112" i="5"/>
  <c r="F2120" i="5"/>
  <c r="S2121" i="5"/>
  <c r="AB2121" i="5"/>
  <c r="R2123" i="5"/>
  <c r="J2123" i="5"/>
  <c r="I2123" i="5"/>
  <c r="H2123" i="5"/>
  <c r="J2125" i="5"/>
  <c r="F2137" i="5"/>
  <c r="X2137" i="5"/>
  <c r="F2140" i="5"/>
  <c r="S2141" i="5"/>
  <c r="J2152" i="5"/>
  <c r="J2157" i="5"/>
  <c r="F2169" i="5"/>
  <c r="X2169" i="5"/>
  <c r="AB2173" i="5"/>
  <c r="S2173" i="5"/>
  <c r="I2196" i="5"/>
  <c r="R2196" i="5"/>
  <c r="J2196" i="5"/>
  <c r="H2196" i="5"/>
  <c r="F2196" i="5"/>
  <c r="AB2233" i="5"/>
  <c r="R2239" i="5"/>
  <c r="J2239" i="5"/>
  <c r="I2239" i="5"/>
  <c r="H2239" i="5"/>
  <c r="F2239" i="5"/>
  <c r="X2239" i="5"/>
  <c r="J2262" i="5"/>
  <c r="I2262" i="5"/>
  <c r="H2262" i="5"/>
  <c r="X2262" i="5"/>
  <c r="X2266" i="5"/>
  <c r="F2266" i="5"/>
  <c r="J2266" i="5"/>
  <c r="R2266" i="5"/>
  <c r="I2266" i="5"/>
  <c r="H2266" i="5"/>
  <c r="I2311" i="5"/>
  <c r="H2311" i="5"/>
  <c r="R2311" i="5"/>
  <c r="X2311" i="5"/>
  <c r="J2311" i="5"/>
  <c r="F2311" i="5"/>
  <c r="J2366" i="5"/>
  <c r="R2366" i="5"/>
  <c r="I2366" i="5"/>
  <c r="H2366" i="5"/>
  <c r="F2366" i="5"/>
  <c r="X2366" i="5"/>
  <c r="R2112" i="5"/>
  <c r="X2113" i="5"/>
  <c r="F2121" i="5"/>
  <c r="X2121" i="5"/>
  <c r="X2124" i="5"/>
  <c r="R2124" i="5"/>
  <c r="J2124" i="5"/>
  <c r="R2127" i="5"/>
  <c r="J2127" i="5"/>
  <c r="I2127" i="5"/>
  <c r="H2127" i="5"/>
  <c r="S2130" i="5"/>
  <c r="H2136" i="5"/>
  <c r="H2137" i="5"/>
  <c r="F2141" i="5"/>
  <c r="X2141" i="5"/>
  <c r="S2145" i="5"/>
  <c r="S2162" i="5"/>
  <c r="H2169" i="5"/>
  <c r="H2173" i="5"/>
  <c r="F2173" i="5"/>
  <c r="X2173" i="5"/>
  <c r="S2174" i="5"/>
  <c r="X2186" i="5"/>
  <c r="I2204" i="5"/>
  <c r="R2204" i="5"/>
  <c r="J2204" i="5"/>
  <c r="H2204" i="5"/>
  <c r="F2204" i="5"/>
  <c r="R2269" i="5"/>
  <c r="I2269" i="5"/>
  <c r="H2269" i="5"/>
  <c r="F2269" i="5"/>
  <c r="J2269" i="5"/>
  <c r="X2269" i="5"/>
  <c r="S2294" i="5"/>
  <c r="AB2294" i="5"/>
  <c r="S2076" i="5"/>
  <c r="S2080" i="5"/>
  <c r="S2084" i="5"/>
  <c r="S2088" i="5"/>
  <c r="S2092" i="5"/>
  <c r="S2096" i="5"/>
  <c r="S2100" i="5"/>
  <c r="S2104" i="5"/>
  <c r="S2108" i="5"/>
  <c r="S2112" i="5"/>
  <c r="S2117" i="5"/>
  <c r="AB2117" i="5"/>
  <c r="H2120" i="5"/>
  <c r="AB2127" i="5"/>
  <c r="S2134" i="5"/>
  <c r="I2137" i="5"/>
  <c r="H2140" i="5"/>
  <c r="H2141" i="5"/>
  <c r="F2145" i="5"/>
  <c r="X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X2353" i="5"/>
  <c r="F2353" i="5"/>
  <c r="H2113" i="5"/>
  <c r="AB2114" i="5"/>
  <c r="S2114" i="5"/>
  <c r="S2115" i="5"/>
  <c r="F2117" i="5"/>
  <c r="X2117" i="5"/>
  <c r="AB2118" i="5"/>
  <c r="AB2119" i="5"/>
  <c r="H2121" i="5"/>
  <c r="X2123" i="5"/>
  <c r="AB2126" i="5"/>
  <c r="AB2131" i="5"/>
  <c r="X2132" i="5"/>
  <c r="R2132" i="5"/>
  <c r="J2132" i="5"/>
  <c r="J2137" i="5"/>
  <c r="I2141" i="5"/>
  <c r="S2153" i="5"/>
  <c r="AB2158" i="5"/>
  <c r="AB2163" i="5"/>
  <c r="X2164" i="5"/>
  <c r="R2164" i="5"/>
  <c r="J2164" i="5"/>
  <c r="J2169" i="5"/>
  <c r="J2173" i="5"/>
  <c r="AB2178" i="5"/>
  <c r="H2185" i="5"/>
  <c r="F2185" i="5"/>
  <c r="X2185" i="5"/>
  <c r="S2188" i="5"/>
  <c r="AB2188" i="5"/>
  <c r="S2199" i="5"/>
  <c r="AB2215" i="5"/>
  <c r="AB2237" i="5"/>
  <c r="AB2276" i="5"/>
  <c r="S2307" i="5"/>
  <c r="AB2307" i="5"/>
  <c r="S2125" i="5"/>
  <c r="AB2130" i="5"/>
  <c r="AB2135" i="5"/>
  <c r="X2136" i="5"/>
  <c r="R2136" i="5"/>
  <c r="J2136" i="5"/>
  <c r="F2153" i="5"/>
  <c r="X2153" i="5"/>
  <c r="S2157" i="5"/>
  <c r="AB2162" i="5"/>
  <c r="AB2167" i="5"/>
  <c r="R2168" i="5"/>
  <c r="AB2181" i="5"/>
  <c r="S2181" i="5"/>
  <c r="J2186" i="5"/>
  <c r="I2186" i="5"/>
  <c r="H2186" i="5"/>
  <c r="F2186" i="5"/>
  <c r="H2190" i="5"/>
  <c r="X2190" i="5"/>
  <c r="R2190" i="5"/>
  <c r="J2190" i="5"/>
  <c r="I2190" i="5"/>
  <c r="J2191" i="5"/>
  <c r="R2191" i="5"/>
  <c r="I2191" i="5"/>
  <c r="H2191" i="5"/>
  <c r="F2191" i="5"/>
  <c r="X2191" i="5"/>
  <c r="S2196" i="5"/>
  <c r="AB2196" i="5"/>
  <c r="I2222" i="5"/>
  <c r="H2222" i="5"/>
  <c r="X2222" i="5"/>
  <c r="R2222" i="5"/>
  <c r="J2222" i="5"/>
  <c r="F2222" i="5"/>
  <c r="J2238" i="5"/>
  <c r="I2238" i="5"/>
  <c r="H2238" i="5"/>
  <c r="X2238" i="5"/>
  <c r="F2238" i="5"/>
  <c r="AB2250" i="5"/>
  <c r="S2250" i="5"/>
  <c r="AB2254" i="5"/>
  <c r="S2254" i="5"/>
  <c r="AB2261" i="5"/>
  <c r="AB2265" i="5"/>
  <c r="AB2299" i="5"/>
  <c r="AB2115" i="5"/>
  <c r="R2120" i="5"/>
  <c r="J2120" i="5"/>
  <c r="F2125" i="5"/>
  <c r="X2125" i="5"/>
  <c r="S2129" i="5"/>
  <c r="AB2134" i="5"/>
  <c r="AB2139" i="5"/>
  <c r="X2140" i="5"/>
  <c r="R2140" i="5"/>
  <c r="J2140" i="5"/>
  <c r="F2157" i="5"/>
  <c r="X2157" i="5"/>
  <c r="S2161" i="5"/>
  <c r="AB2166" i="5"/>
  <c r="AB2171" i="5"/>
  <c r="AB2174" i="5"/>
  <c r="H2181" i="5"/>
  <c r="F2181" i="5"/>
  <c r="X2181" i="5"/>
  <c r="H2198" i="5"/>
  <c r="X2198" i="5"/>
  <c r="R2198" i="5"/>
  <c r="J2198" i="5"/>
  <c r="I2198" i="5"/>
  <c r="J2199" i="5"/>
  <c r="R2199" i="5"/>
  <c r="I2199" i="5"/>
  <c r="H2199" i="5"/>
  <c r="F2199" i="5"/>
  <c r="X2199" i="5"/>
  <c r="S2204" i="5"/>
  <c r="AB2204" i="5"/>
  <c r="I2218" i="5"/>
  <c r="H2218" i="5"/>
  <c r="X2218" i="5"/>
  <c r="J2218" i="5"/>
  <c r="F2218" i="5"/>
  <c r="AB2229" i="5"/>
  <c r="J2234" i="5"/>
  <c r="I2234" i="5"/>
  <c r="H2234" i="5"/>
  <c r="X2234" i="5"/>
  <c r="R2235" i="5"/>
  <c r="J2235" i="5"/>
  <c r="I2235" i="5"/>
  <c r="F2235" i="5"/>
  <c r="X2235" i="5"/>
  <c r="AB2271" i="5"/>
  <c r="S2271" i="5"/>
  <c r="R2280" i="5"/>
  <c r="J2280" i="5"/>
  <c r="I2280" i="5"/>
  <c r="H2280" i="5"/>
  <c r="X2280" i="5"/>
  <c r="F2280" i="5"/>
  <c r="J2172" i="5"/>
  <c r="J2180" i="5"/>
  <c r="J2184" i="5"/>
  <c r="AB2194" i="5"/>
  <c r="X2194" i="5"/>
  <c r="AB2202" i="5"/>
  <c r="H2202" i="5"/>
  <c r="X2202" i="5"/>
  <c r="AB2210" i="5"/>
  <c r="AB2218" i="5"/>
  <c r="AB2223" i="5"/>
  <c r="AB2246" i="5"/>
  <c r="X2247" i="5"/>
  <c r="F2251" i="5"/>
  <c r="AB2257" i="5"/>
  <c r="AB2298" i="5"/>
  <c r="S2298" i="5"/>
  <c r="J2349" i="5"/>
  <c r="R2349" i="5"/>
  <c r="I2349" i="5"/>
  <c r="H2349" i="5"/>
  <c r="F2349" i="5"/>
  <c r="X2349" i="5"/>
  <c r="R2172" i="5"/>
  <c r="R2180" i="5"/>
  <c r="R2184" i="5"/>
  <c r="S2187" i="5"/>
  <c r="S2195" i="5"/>
  <c r="S2203" i="5"/>
  <c r="S2211" i="5"/>
  <c r="S2224" i="5"/>
  <c r="R2231" i="5"/>
  <c r="J2231" i="5"/>
  <c r="I2231" i="5"/>
  <c r="AB2242" i="5"/>
  <c r="F2247" i="5"/>
  <c r="F2250" i="5"/>
  <c r="AB2253" i="5"/>
  <c r="R2259" i="5"/>
  <c r="J2259" i="5"/>
  <c r="I2259" i="5"/>
  <c r="X2275" i="5"/>
  <c r="I2281" i="5"/>
  <c r="X2286" i="5"/>
  <c r="F2286" i="5"/>
  <c r="R2286" i="5"/>
  <c r="J2286" i="5"/>
  <c r="I2286" i="5"/>
  <c r="X2302" i="5"/>
  <c r="J2302" i="5"/>
  <c r="F2302" i="5"/>
  <c r="I2302" i="5"/>
  <c r="H2302" i="5"/>
  <c r="I2307" i="5"/>
  <c r="H2307" i="5"/>
  <c r="R2307" i="5"/>
  <c r="J2307" i="5"/>
  <c r="F2307" i="5"/>
  <c r="X2307" i="5"/>
  <c r="X2317" i="5"/>
  <c r="R2317" i="5"/>
  <c r="F2317" i="5"/>
  <c r="J2317" i="5"/>
  <c r="I2317" i="5"/>
  <c r="H2317" i="5"/>
  <c r="R2344" i="5"/>
  <c r="J2344" i="5"/>
  <c r="I2344" i="5"/>
  <c r="H2344" i="5"/>
  <c r="F2344" i="5"/>
  <c r="X2344" i="5"/>
  <c r="F2189" i="5"/>
  <c r="R2189" i="5"/>
  <c r="X2189" i="5"/>
  <c r="F2194" i="5"/>
  <c r="F2197" i="5"/>
  <c r="R2197" i="5"/>
  <c r="X2197" i="5"/>
  <c r="F2202" i="5"/>
  <c r="F2205" i="5"/>
  <c r="R2205" i="5"/>
  <c r="X2205" i="5"/>
  <c r="F2213" i="5"/>
  <c r="R2213" i="5"/>
  <c r="AB2219" i="5"/>
  <c r="X2220" i="5"/>
  <c r="I2220" i="5"/>
  <c r="AB2226" i="5"/>
  <c r="AB2238" i="5"/>
  <c r="AB2249" i="5"/>
  <c r="R2255" i="5"/>
  <c r="J2255" i="5"/>
  <c r="I2255" i="5"/>
  <c r="AB2264" i="5"/>
  <c r="AB2280" i="5"/>
  <c r="X2290" i="5"/>
  <c r="R2290" i="5"/>
  <c r="J2290" i="5"/>
  <c r="I2290" i="5"/>
  <c r="H2290" i="5"/>
  <c r="X2294" i="5"/>
  <c r="F2294" i="5"/>
  <c r="R2294" i="5"/>
  <c r="J2294" i="5"/>
  <c r="I2294" i="5"/>
  <c r="R2302" i="5"/>
  <c r="S2220" i="5"/>
  <c r="X2231" i="5"/>
  <c r="AB2234" i="5"/>
  <c r="AB2245" i="5"/>
  <c r="R2251" i="5"/>
  <c r="J2251" i="5"/>
  <c r="I2251" i="5"/>
  <c r="X2281" i="5"/>
  <c r="R2281" i="5"/>
  <c r="H2281" i="5"/>
  <c r="F2281" i="5"/>
  <c r="J2312" i="5"/>
  <c r="AB2339" i="5"/>
  <c r="S2339" i="5"/>
  <c r="F2363" i="5"/>
  <c r="R2363" i="5"/>
  <c r="J2363" i="5"/>
  <c r="I2363" i="5"/>
  <c r="H2363" i="5"/>
  <c r="X2363" i="5"/>
  <c r="AB2379" i="5"/>
  <c r="S2379" i="5"/>
  <c r="AB2190" i="5"/>
  <c r="AB2198" i="5"/>
  <c r="AB2206" i="5"/>
  <c r="AB2214" i="5"/>
  <c r="AB2225" i="5"/>
  <c r="S2228" i="5"/>
  <c r="AB2230" i="5"/>
  <c r="AB2241" i="5"/>
  <c r="R2247" i="5"/>
  <c r="J2247" i="5"/>
  <c r="I2247" i="5"/>
  <c r="J2250" i="5"/>
  <c r="I2250" i="5"/>
  <c r="H2250" i="5"/>
  <c r="X2250" i="5"/>
  <c r="AB2262" i="5"/>
  <c r="I2275" i="5"/>
  <c r="F2275" i="5"/>
  <c r="R2275" i="5"/>
  <c r="J2275" i="5"/>
  <c r="AB2306" i="5"/>
  <c r="S2306" i="5"/>
  <c r="R2336" i="5"/>
  <c r="J2336" i="5"/>
  <c r="I2336" i="5"/>
  <c r="F2336" i="5"/>
  <c r="H2336" i="5"/>
  <c r="X2336" i="5"/>
  <c r="J2343" i="5"/>
  <c r="I2343" i="5"/>
  <c r="H2343" i="5"/>
  <c r="X2343" i="5"/>
  <c r="R2343" i="5"/>
  <c r="F2343" i="5"/>
  <c r="AB2258" i="5"/>
  <c r="R2272" i="5"/>
  <c r="X2272" i="5"/>
  <c r="J2272" i="5"/>
  <c r="H2272" i="5"/>
  <c r="I2283" i="5"/>
  <c r="R2283" i="5"/>
  <c r="J2283" i="5"/>
  <c r="H2283" i="5"/>
  <c r="X2283" i="5"/>
  <c r="S2299" i="5"/>
  <c r="I2315" i="5"/>
  <c r="H2315" i="5"/>
  <c r="F2315" i="5"/>
  <c r="R2315" i="5"/>
  <c r="J2315" i="5"/>
  <c r="X2315" i="5"/>
  <c r="I2224" i="5"/>
  <c r="I2228" i="5"/>
  <c r="I2232" i="5"/>
  <c r="J2268" i="5"/>
  <c r="AB2273" i="5"/>
  <c r="H2277" i="5"/>
  <c r="F2298" i="5"/>
  <c r="R2300" i="5"/>
  <c r="I2300" i="5"/>
  <c r="AB2310" i="5"/>
  <c r="AB2315" i="5"/>
  <c r="S2315" i="5"/>
  <c r="AB2323" i="5"/>
  <c r="AB2327" i="5"/>
  <c r="J2335" i="5"/>
  <c r="I2335" i="5"/>
  <c r="H2335" i="5"/>
  <c r="X2335" i="5"/>
  <c r="I2303" i="5"/>
  <c r="F2303" i="5"/>
  <c r="R2308" i="5"/>
  <c r="I2308" i="5"/>
  <c r="AB2318" i="5"/>
  <c r="AB2361" i="5"/>
  <c r="S2361" i="5"/>
  <c r="S2266" i="5"/>
  <c r="S2268" i="5"/>
  <c r="S2279" i="5"/>
  <c r="X2301" i="5"/>
  <c r="R2301" i="5"/>
  <c r="I2301" i="5"/>
  <c r="X2308" i="5"/>
  <c r="S2314" i="5"/>
  <c r="AB2343" i="5"/>
  <c r="F2355" i="5"/>
  <c r="R2355" i="5"/>
  <c r="J2355" i="5"/>
  <c r="I2355" i="5"/>
  <c r="H2355" i="5"/>
  <c r="X2355" i="5"/>
  <c r="J2369" i="5"/>
  <c r="H2369" i="5"/>
  <c r="R2369" i="5"/>
  <c r="I2369" i="5"/>
  <c r="X2369" i="5"/>
  <c r="F2369" i="5"/>
  <c r="AB2406" i="5"/>
  <c r="S2406" i="5"/>
  <c r="AB2419" i="5"/>
  <c r="S2232" i="5"/>
  <c r="S2236" i="5"/>
  <c r="S2240" i="5"/>
  <c r="S2244" i="5"/>
  <c r="S2248" i="5"/>
  <c r="S2252" i="5"/>
  <c r="S2256" i="5"/>
  <c r="S2260" i="5"/>
  <c r="R2277" i="5"/>
  <c r="S2282" i="5"/>
  <c r="X2284" i="5"/>
  <c r="R2292" i="5"/>
  <c r="I2292" i="5"/>
  <c r="F2301" i="5"/>
  <c r="R2304" i="5"/>
  <c r="I2304" i="5"/>
  <c r="H2304" i="5"/>
  <c r="F2308" i="5"/>
  <c r="X2309" i="5"/>
  <c r="R2309" i="5"/>
  <c r="I2309" i="5"/>
  <c r="AB2326" i="5"/>
  <c r="R2332" i="5"/>
  <c r="J2332" i="5"/>
  <c r="I2332" i="5"/>
  <c r="X2332" i="5"/>
  <c r="S2383" i="5"/>
  <c r="S2263" i="5"/>
  <c r="S2270" i="5"/>
  <c r="S2277" i="5"/>
  <c r="X2292" i="5"/>
  <c r="X2297" i="5"/>
  <c r="R2297" i="5"/>
  <c r="H2297" i="5"/>
  <c r="X2303" i="5"/>
  <c r="H2308" i="5"/>
  <c r="F2309" i="5"/>
  <c r="AB2335" i="5"/>
  <c r="S2335" i="5"/>
  <c r="AB2338" i="5"/>
  <c r="AB2378" i="5"/>
  <c r="S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AB2342" i="5"/>
  <c r="AB2348" i="5"/>
  <c r="S2354" i="5"/>
  <c r="AB2354" i="5"/>
  <c r="S2359" i="5"/>
  <c r="AB2359" i="5"/>
  <c r="S2370" i="5"/>
  <c r="AB2370" i="5"/>
  <c r="AB2377" i="5"/>
  <c r="S2377" i="5"/>
  <c r="F2432" i="5"/>
  <c r="J2432" i="5"/>
  <c r="I2432" i="5"/>
  <c r="H2432" i="5"/>
  <c r="X2432" i="5"/>
  <c r="R2432" i="5"/>
  <c r="AB2322" i="5"/>
  <c r="AB2330" i="5"/>
  <c r="R2340" i="5"/>
  <c r="J2340" i="5"/>
  <c r="I2340" i="5"/>
  <c r="AB2347" i="5"/>
  <c r="AB2353" i="5"/>
  <c r="S2353" i="5"/>
  <c r="J2361" i="5"/>
  <c r="H2361" i="5"/>
  <c r="R2361" i="5"/>
  <c r="I2361" i="5"/>
  <c r="X2361" i="5"/>
  <c r="AB2369" i="5"/>
  <c r="S2369" i="5"/>
  <c r="X2374" i="5"/>
  <c r="AB2389" i="5"/>
  <c r="S2389" i="5"/>
  <c r="R2395" i="5"/>
  <c r="J2395" i="5"/>
  <c r="I2395" i="5"/>
  <c r="H2395" i="5"/>
  <c r="F2395" i="5"/>
  <c r="X2395" i="5"/>
  <c r="AB2423" i="5"/>
  <c r="S2362" i="5"/>
  <c r="AB2362" i="5"/>
  <c r="S2367" i="5"/>
  <c r="AB2367" i="5"/>
  <c r="AB2351" i="5"/>
  <c r="J2374" i="5"/>
  <c r="R2374" i="5"/>
  <c r="I2374" i="5"/>
  <c r="H2374" i="5"/>
  <c r="F2374" i="5"/>
  <c r="AB2394" i="5"/>
  <c r="S2394" i="5"/>
  <c r="AB2356" i="5"/>
  <c r="AB2364" i="5"/>
  <c r="AB2372" i="5"/>
  <c r="J2383" i="5"/>
  <c r="I2383" i="5"/>
  <c r="X2383" i="5"/>
  <c r="AB2385" i="5"/>
  <c r="S2385" i="5"/>
  <c r="F2389" i="5"/>
  <c r="X2389" i="5"/>
  <c r="R2389" i="5"/>
  <c r="J2389" i="5"/>
  <c r="I2389" i="5"/>
  <c r="H2389" i="5"/>
  <c r="AB2411" i="5"/>
  <c r="D14" i="6"/>
  <c r="AB2399" i="5"/>
  <c r="R2415" i="5"/>
  <c r="J2415" i="5"/>
  <c r="I2415" i="5"/>
  <c r="H2415" i="5"/>
  <c r="F2415" i="5"/>
  <c r="X2415" i="5"/>
  <c r="R2440" i="5"/>
  <c r="J2440" i="5"/>
  <c r="I2440" i="5"/>
  <c r="H2440" i="5"/>
  <c r="F2440" i="5"/>
  <c r="X2440" i="5"/>
  <c r="J2455" i="5"/>
  <c r="I2455" i="5"/>
  <c r="R2455" i="5"/>
  <c r="H2455" i="5"/>
  <c r="F2455" i="5"/>
  <c r="X2455" i="5"/>
  <c r="AB2485" i="5"/>
  <c r="S2485" i="5"/>
  <c r="S2495" i="5"/>
  <c r="R2321" i="5"/>
  <c r="R2333" i="5"/>
  <c r="R2337" i="5"/>
  <c r="R2341" i="5"/>
  <c r="R2345" i="5"/>
  <c r="AB2357" i="5"/>
  <c r="AB2365" i="5"/>
  <c r="AB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X2416" i="5"/>
  <c r="R2416" i="5"/>
  <c r="J2416" i="5"/>
  <c r="I2416" i="5"/>
  <c r="H2416" i="5"/>
  <c r="F2416" i="5"/>
  <c r="AB2450" i="5"/>
  <c r="S2450" i="5"/>
  <c r="H2470" i="5"/>
  <c r="R2470" i="5"/>
  <c r="J2470" i="5"/>
  <c r="X2470" i="5"/>
  <c r="F2470" i="5"/>
  <c r="S2474" i="5"/>
  <c r="AB2474" i="5"/>
  <c r="S2397" i="5"/>
  <c r="AB2402" i="5"/>
  <c r="AB2403" i="5"/>
  <c r="AB2410" i="5"/>
  <c r="X2420" i="5"/>
  <c r="R2420" i="5"/>
  <c r="J2420" i="5"/>
  <c r="I2420" i="5"/>
  <c r="AB2439" i="5"/>
  <c r="S2439" i="5"/>
  <c r="AB2463" i="5"/>
  <c r="S2463" i="5"/>
  <c r="R2468" i="5"/>
  <c r="I2468" i="5"/>
  <c r="H2468" i="5"/>
  <c r="F2468" i="5"/>
  <c r="X2468" i="5"/>
  <c r="S2401" i="5"/>
  <c r="AB2415" i="5"/>
  <c r="AB2422" i="5"/>
  <c r="S2448" i="5"/>
  <c r="AB2448" i="5"/>
  <c r="J2451" i="5"/>
  <c r="I2451" i="5"/>
  <c r="X2451" i="5"/>
  <c r="R2451" i="5"/>
  <c r="H2451" i="5"/>
  <c r="J2471" i="5"/>
  <c r="I2471" i="5"/>
  <c r="R2471" i="5"/>
  <c r="H2471" i="5"/>
  <c r="F2471" i="5"/>
  <c r="X2471" i="5"/>
  <c r="AB2482" i="5"/>
  <c r="S2482" i="5"/>
  <c r="S2491" i="5"/>
  <c r="F2377" i="5"/>
  <c r="X2377" i="5"/>
  <c r="F2385" i="5"/>
  <c r="X2385" i="5"/>
  <c r="AB2427" i="5"/>
  <c r="F2451" i="5"/>
  <c r="H2477" i="5"/>
  <c r="I2477" i="5"/>
  <c r="F2477" i="5"/>
  <c r="X2477" i="5"/>
  <c r="R2477" i="5"/>
  <c r="J2477" i="5"/>
  <c r="AB2386" i="5"/>
  <c r="AB2407" i="5"/>
  <c r="X2407" i="5"/>
  <c r="AB2414" i="5"/>
  <c r="X2424" i="5"/>
  <c r="R2424" i="5"/>
  <c r="J2424" i="5"/>
  <c r="I2424" i="5"/>
  <c r="S2432" i="5"/>
  <c r="AB2432" i="5"/>
  <c r="H2442" i="5"/>
  <c r="R2442" i="5"/>
  <c r="J2442" i="5"/>
  <c r="F2442" i="5"/>
  <c r="X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c r="X2433" i="5"/>
  <c r="F2437" i="5"/>
  <c r="J2437" i="5"/>
  <c r="I2437" i="5"/>
  <c r="H2437" i="5"/>
  <c r="AB2455" i="5"/>
  <c r="F2492" i="5"/>
  <c r="R2492" i="5"/>
  <c r="J2492" i="5"/>
  <c r="I2492" i="5"/>
  <c r="H2492" i="5"/>
  <c r="S2496" i="5"/>
  <c r="F64" i="6"/>
  <c r="H64" i="6"/>
  <c r="G5" i="6"/>
  <c r="H5" i="6"/>
  <c r="H6" i="6"/>
  <c r="X2428" i="5"/>
  <c r="X2437" i="5"/>
  <c r="H2459" i="5"/>
  <c r="J2467" i="5"/>
  <c r="I2467" i="5"/>
  <c r="X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X2478" i="5"/>
  <c r="F2484" i="5"/>
  <c r="X2484" i="5"/>
  <c r="I2484" i="5"/>
  <c r="H2484" i="5"/>
  <c r="R2484" i="5"/>
  <c r="J2484" i="5"/>
  <c r="J2489" i="5"/>
  <c r="I2489" i="5"/>
  <c r="H2489" i="5"/>
  <c r="G17" i="6"/>
  <c r="H17" i="6"/>
  <c r="AB2438" i="5"/>
  <c r="S2438" i="5"/>
  <c r="S2445" i="5"/>
  <c r="S2447" i="5"/>
  <c r="J2456" i="5"/>
  <c r="J2464" i="5"/>
  <c r="S2490" i="5"/>
  <c r="S2494" i="5"/>
  <c r="S2498" i="5"/>
  <c r="D9" i="6"/>
  <c r="G15" i="6"/>
  <c r="H15" i="6"/>
  <c r="B20" i="6"/>
  <c r="F25" i="6"/>
  <c r="AB2442" i="5"/>
  <c r="S2442" i="5"/>
  <c r="F2453" i="5"/>
  <c r="X2453" i="5"/>
  <c r="AB2453" i="5"/>
  <c r="F2461" i="5"/>
  <c r="X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D4" i="6"/>
  <c r="F2476" i="5"/>
  <c r="X2476" i="5"/>
  <c r="R2487" i="5"/>
  <c r="J2487" i="5"/>
  <c r="S2499" i="5"/>
  <c r="S2472" i="5"/>
  <c r="AB2477" i="5"/>
  <c r="X247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7" i="5"/>
  <c r="S486" i="5"/>
  <c r="S506" i="5"/>
  <c r="S144" i="5"/>
  <c r="S35" i="5"/>
  <c r="S198" i="5"/>
  <c r="S85" i="5"/>
  <c r="S164" i="5"/>
  <c r="S242" i="5"/>
  <c r="S339" i="5"/>
  <c r="S392" i="5"/>
  <c r="S396" i="5"/>
  <c r="S404" i="5"/>
  <c r="S367" i="5"/>
  <c r="S432" i="5"/>
  <c r="S423" i="5"/>
  <c r="S447" i="5"/>
  <c r="S543" i="5"/>
  <c r="S372" i="5"/>
  <c r="S344" i="5"/>
  <c r="S534" i="5"/>
  <c r="S18" i="5"/>
  <c r="S166" i="5"/>
  <c r="S53" i="5"/>
  <c r="S61" i="5"/>
  <c r="S122" i="5"/>
  <c r="S174" i="5"/>
  <c r="S356" i="5"/>
  <c r="S77" i="5"/>
  <c r="S96" i="5"/>
  <c r="S214" i="5"/>
  <c r="S290" i="5"/>
  <c r="S412" i="5"/>
  <c r="S427" i="5"/>
  <c r="S555" i="5"/>
  <c r="S505" i="5"/>
  <c r="S105" i="5"/>
  <c r="S336" i="5"/>
  <c r="S47" i="5"/>
  <c r="S55" i="5"/>
  <c r="S83" i="5"/>
  <c r="S94" i="5"/>
  <c r="S158" i="5"/>
  <c r="S168" i="5"/>
  <c r="S31" i="5"/>
  <c r="S45" i="5"/>
  <c r="S112" i="5"/>
  <c r="S262" i="5"/>
  <c r="S270" i="5"/>
  <c r="S383" i="5"/>
  <c r="S424" i="5"/>
  <c r="S444" i="5"/>
  <c r="S452" i="5"/>
  <c r="S431" i="5"/>
  <c r="S186" i="5"/>
  <c r="S224" i="5"/>
  <c r="S232" i="5"/>
  <c r="S220" i="5"/>
  <c r="S104" i="5"/>
  <c r="S135" i="5"/>
  <c r="S156" i="5"/>
  <c r="S75" i="5"/>
  <c r="S118" i="5"/>
  <c r="S179" i="5"/>
  <c r="S130" i="5"/>
  <c r="S190" i="5"/>
  <c r="S19" i="5"/>
  <c r="S65" i="5"/>
  <c r="S218" i="5"/>
  <c r="S254" i="5"/>
  <c r="S411" i="5"/>
  <c r="S436" i="5"/>
  <c r="S567" i="5"/>
  <c r="S435" i="5"/>
  <c r="S563" i="5"/>
  <c r="S463" i="5"/>
  <c r="S252" i="5"/>
  <c r="S538" i="5"/>
  <c r="S126" i="5"/>
  <c r="S39" i="5"/>
  <c r="S128" i="5"/>
  <c r="S403" i="5"/>
  <c r="S110" i="5"/>
  <c r="S192" i="5"/>
  <c r="S183" i="5"/>
  <c r="S194" i="5"/>
  <c r="S347" i="5"/>
  <c r="S294" i="5"/>
  <c r="S384" i="5"/>
  <c r="S297" i="5"/>
  <c r="S399" i="5"/>
  <c r="S416" i="5"/>
  <c r="S459" i="5"/>
  <c r="S547" i="5"/>
  <c r="S581" i="5"/>
  <c r="S264" i="5"/>
  <c r="S26" i="5"/>
  <c r="S474" i="5"/>
  <c r="S67" i="5"/>
  <c r="S141" i="5"/>
  <c r="S172" i="5"/>
  <c r="S57" i="5"/>
  <c r="S69" i="5"/>
  <c r="S89" i="5"/>
  <c r="S152" i="5"/>
  <c r="S49" i="5"/>
  <c r="S154" i="5"/>
  <c r="S359" i="5"/>
  <c r="S299" i="5"/>
  <c r="S387" i="5"/>
  <c r="S343" i="5"/>
  <c r="S428" i="5"/>
  <c r="S439" i="5"/>
  <c r="S579" i="5"/>
  <c r="S51" i="5"/>
  <c r="S59" i="5"/>
  <c r="S98" i="5"/>
  <c r="S27" i="5"/>
  <c r="S25" i="5"/>
  <c r="S81" i="5"/>
  <c r="S41" i="5"/>
  <c r="S230" i="5"/>
  <c r="S266" i="5"/>
  <c r="S286" i="5"/>
  <c r="S391" i="5"/>
  <c r="S395" i="5"/>
  <c r="S400" i="5"/>
  <c r="S408" i="5"/>
  <c r="S448" i="5"/>
  <c r="S415" i="5"/>
  <c r="S443" i="5"/>
  <c r="S28" i="5"/>
  <c r="S205" i="5"/>
  <c r="S73" i="5"/>
  <c r="S33" i="5"/>
  <c r="S93" i="5"/>
  <c r="S124" i="5"/>
  <c r="S380" i="5"/>
  <c r="S222" i="5"/>
  <c r="S250" i="5"/>
  <c r="S258" i="5"/>
  <c r="S278" i="5"/>
  <c r="S388" i="5"/>
  <c r="S375" i="5"/>
  <c r="S420" i="5"/>
  <c r="S440" i="5"/>
  <c r="S419" i="5"/>
  <c r="S465" i="5"/>
  <c r="S456" i="5"/>
  <c r="S489" i="5"/>
  <c r="R2160" i="5"/>
  <c r="I1962" i="5"/>
  <c r="X2160" i="5"/>
  <c r="J2064" i="5"/>
  <c r="I2064" i="5"/>
  <c r="J1962" i="5"/>
  <c r="I982" i="5"/>
  <c r="H645" i="5"/>
  <c r="X285" i="5"/>
  <c r="X2039" i="5"/>
  <c r="R2039" i="5"/>
  <c r="R1962" i="5"/>
  <c r="F285" i="5"/>
  <c r="H982" i="5"/>
  <c r="X1962" i="5"/>
  <c r="H1954" i="5"/>
  <c r="R982" i="5"/>
  <c r="R2064" i="5"/>
  <c r="I1954" i="5"/>
  <c r="X1267" i="5"/>
  <c r="H2064" i="5"/>
  <c r="J1954" i="5"/>
  <c r="R1954" i="5"/>
  <c r="X1193" i="5"/>
  <c r="I673" i="5"/>
  <c r="H673" i="5"/>
  <c r="J982" i="5"/>
  <c r="S601" i="5"/>
  <c r="S605" i="5"/>
  <c r="X515" i="5"/>
  <c r="X358" i="5"/>
  <c r="X317" i="5"/>
  <c r="X342" i="5"/>
  <c r="X182" i="5"/>
  <c r="X221" i="5"/>
  <c r="X451" i="5"/>
  <c r="S593" i="5"/>
  <c r="X545" i="5"/>
  <c r="X537" i="5"/>
  <c r="X371" i="5"/>
  <c r="X216" i="5"/>
  <c r="X162" i="5"/>
  <c r="X37" i="5"/>
  <c r="X499" i="5"/>
  <c r="X498" i="5"/>
  <c r="X333" i="5"/>
  <c r="X120" i="5"/>
  <c r="X318" i="5"/>
  <c r="X355" i="5"/>
  <c r="X478" i="5"/>
  <c r="X321" i="5"/>
  <c r="X305" i="5"/>
  <c r="X143" i="5"/>
  <c r="X483" i="5"/>
  <c r="X509" i="5"/>
  <c r="X493" i="5"/>
  <c r="X477" i="5"/>
  <c r="X553" i="5"/>
  <c r="X550" i="5"/>
  <c r="X530" i="5"/>
  <c r="X225" i="5"/>
  <c r="X21" i="5"/>
  <c r="X146" i="5"/>
  <c r="X525" i="5"/>
  <c r="X382" i="5"/>
  <c r="X121" i="5"/>
  <c r="X541" i="5"/>
  <c r="X554" i="5"/>
  <c r="S527" i="5"/>
  <c r="X331" i="5"/>
  <c r="X351" i="5"/>
  <c r="S351" i="5"/>
  <c r="X313" i="5"/>
  <c r="X151" i="5"/>
  <c r="X209" i="5"/>
  <c r="X20" i="5"/>
  <c r="X228" i="5"/>
  <c r="X70" i="5"/>
  <c r="X324" i="5"/>
  <c r="X97" i="5"/>
  <c r="X236" i="5"/>
  <c r="X296" i="5"/>
  <c r="X193" i="5"/>
  <c r="X133" i="5"/>
  <c r="X229" i="5"/>
  <c r="X171" i="5"/>
  <c r="X348" i="5"/>
  <c r="X34" i="5"/>
  <c r="S338" i="5"/>
  <c r="X155" i="5"/>
  <c r="X326" i="5"/>
  <c r="X241" i="5"/>
  <c r="X113" i="5"/>
  <c r="X328" i="5"/>
  <c r="X82" i="5"/>
  <c r="X446" i="5"/>
  <c r="X78" i="5"/>
  <c r="X330" i="5"/>
  <c r="X277" i="5"/>
  <c r="X201" i="5"/>
  <c r="X159" i="5"/>
  <c r="X320" i="5"/>
  <c r="X38" i="5"/>
  <c r="X136" i="5"/>
  <c r="X140" i="5"/>
  <c r="X125" i="5"/>
  <c r="X212" i="5"/>
  <c r="X273" i="5"/>
  <c r="X178" i="5"/>
  <c r="X213" i="5"/>
  <c r="X86" i="5"/>
  <c r="X197" i="5"/>
  <c r="X364" i="5"/>
  <c r="X46" i="5"/>
  <c r="X310" i="5"/>
  <c r="S310" i="5"/>
  <c r="X95" i="5"/>
  <c r="X48" i="5"/>
  <c r="X22" i="5"/>
  <c r="X322" i="5"/>
  <c r="X117" i="5"/>
  <c r="X306" i="5"/>
  <c r="X248" i="5"/>
  <c r="X54" i="5"/>
  <c r="X50" i="5"/>
  <c r="X312" i="5"/>
  <c r="X66" i="5"/>
  <c r="X368" i="5"/>
  <c r="X62" i="5"/>
  <c r="X352" i="5"/>
  <c r="S352" i="5"/>
  <c r="X90" i="5"/>
  <c r="X129" i="5"/>
  <c r="X378" i="5"/>
  <c r="S378" i="5"/>
  <c r="X308" i="5"/>
  <c r="X92" i="5"/>
  <c r="X76" i="5"/>
  <c r="X44" i="5"/>
  <c r="X245" i="5"/>
  <c r="X314" i="5"/>
  <c r="X237" i="5"/>
  <c r="X340" i="5"/>
  <c r="X280" i="5"/>
  <c r="X316" i="5"/>
  <c r="X244" i="5"/>
  <c r="X304" i="5"/>
  <c r="C12" i="6"/>
  <c r="C7" i="6"/>
  <c r="B32" i="6"/>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X6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F2296" i="5"/>
  <c r="R1588" i="5"/>
  <c r="J1380" i="5"/>
  <c r="X1315"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R741" i="5"/>
  <c r="F257" i="5"/>
  <c r="F762" i="5"/>
  <c r="H741" i="5"/>
  <c r="H257" i="5"/>
  <c r="H2320" i="5"/>
  <c r="R1324" i="5"/>
  <c r="H557" i="5"/>
  <c r="F458" i="5"/>
  <c r="R1199" i="5"/>
  <c r="H569" i="5"/>
  <c r="I557" i="5"/>
  <c r="F1660" i="5"/>
  <c r="J1199" i="5"/>
  <c r="I569" i="5"/>
  <c r="J557" i="5"/>
  <c r="J292" i="5"/>
  <c r="I257" i="5"/>
  <c r="J867" i="5"/>
  <c r="F557" i="5"/>
  <c r="H1660" i="5"/>
  <c r="J569" i="5"/>
  <c r="R2358" i="5"/>
  <c r="R2312" i="5"/>
  <c r="R2152" i="5"/>
  <c r="H1781" i="5"/>
  <c r="R794" i="5"/>
  <c r="H571" i="5"/>
  <c r="R2392" i="5"/>
  <c r="J2358" i="5"/>
  <c r="X2152" i="5"/>
  <c r="F691" i="5"/>
  <c r="I639" i="5"/>
  <c r="H398" i="5"/>
  <c r="H2392" i="5"/>
  <c r="X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J2072" i="5"/>
  <c r="I2072" i="5"/>
  <c r="J1668" i="5"/>
  <c r="X1711"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F260" i="5"/>
  <c r="F667" i="5"/>
  <c r="R114"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X2305" i="5"/>
  <c r="F2087" i="5"/>
  <c r="R1854" i="5"/>
  <c r="X1248" i="5"/>
  <c r="H410" i="5"/>
  <c r="H390" i="5"/>
  <c r="X2475" i="5"/>
  <c r="F1854" i="5"/>
  <c r="X1854" i="5"/>
  <c r="X1663"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X1324" i="5"/>
  <c r="I1090" i="5"/>
  <c r="X966" i="5"/>
  <c r="X2208" i="5"/>
  <c r="X1628" i="5"/>
  <c r="R803" i="5"/>
  <c r="J234" i="5"/>
  <c r="J2128" i="5"/>
  <c r="J2156" i="5"/>
  <c r="X1914" i="5"/>
  <c r="I1711" i="5"/>
  <c r="H1421" i="5"/>
  <c r="H1324" i="5"/>
  <c r="I603" i="5"/>
  <c r="F803" i="5"/>
  <c r="J309" i="5"/>
  <c r="H234" i="5"/>
  <c r="R2128" i="5"/>
  <c r="R2156" i="5"/>
  <c r="F1914" i="5"/>
  <c r="J1711" i="5"/>
  <c r="X1398" i="5"/>
  <c r="R1062" i="5"/>
  <c r="X1303" i="5"/>
  <c r="J1140" i="5"/>
  <c r="H878" i="5"/>
  <c r="H442" i="5"/>
  <c r="I803"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937" i="5"/>
  <c r="X762" i="5"/>
  <c r="H386" i="5"/>
  <c r="J715" i="5"/>
  <c r="J2449" i="5"/>
  <c r="F2210" i="5"/>
  <c r="X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X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X2192" i="5"/>
  <c r="X2404"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R87" i="5"/>
  <c r="J1837" i="5"/>
  <c r="H1691" i="5"/>
  <c r="X1312" i="5"/>
  <c r="J1081" i="5"/>
  <c r="I519" i="5"/>
  <c r="R434" i="5"/>
  <c r="I288" i="5"/>
  <c r="B30" i="6"/>
  <c r="G30" i="6"/>
  <c r="B41" i="6"/>
  <c r="G41" i="6"/>
  <c r="B31" i="6"/>
  <c r="G31" i="6"/>
  <c r="J301" i="5"/>
  <c r="J2412" i="5"/>
  <c r="J2155" i="5"/>
  <c r="F1871" i="5"/>
  <c r="X1796" i="5"/>
  <c r="R1765" i="5"/>
  <c r="R1695" i="5"/>
  <c r="X1604" i="5"/>
  <c r="X1572" i="5"/>
  <c r="I1691" i="5"/>
  <c r="I1667" i="5"/>
  <c r="F1121" i="5"/>
  <c r="F870" i="5"/>
  <c r="R883" i="5"/>
  <c r="X824" i="5"/>
  <c r="F778" i="5"/>
  <c r="R752" i="5"/>
  <c r="I583" i="5"/>
  <c r="R426" i="5"/>
  <c r="J430" i="5"/>
  <c r="X2320" i="5"/>
  <c r="H2007" i="5"/>
  <c r="F635"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R202" i="5"/>
  <c r="F276" i="5"/>
  <c r="X1505" i="5"/>
  <c r="F1185" i="5"/>
  <c r="I978" i="5"/>
  <c r="J1287" i="5"/>
  <c r="X969" i="5"/>
  <c r="F744" i="5"/>
  <c r="J712" i="5"/>
  <c r="H635" i="5"/>
  <c r="H583" i="5"/>
  <c r="R430" i="5"/>
  <c r="H426" i="5"/>
  <c r="I276" i="5"/>
  <c r="F2056" i="5"/>
  <c r="H551" i="5"/>
  <c r="H2192" i="5"/>
  <c r="F2400" i="5"/>
  <c r="F2381" i="5"/>
  <c r="R2284" i="5"/>
  <c r="X2149"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X1862"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R71" i="5"/>
  <c r="F2376" i="5"/>
  <c r="X2400" i="5"/>
  <c r="J2381" i="5"/>
  <c r="R2175" i="5"/>
  <c r="H2155" i="5"/>
  <c r="F2095" i="5"/>
  <c r="R1947" i="5"/>
  <c r="H2030" i="5"/>
  <c r="F1862" i="5"/>
  <c r="R1781" i="5"/>
  <c r="R1126" i="5"/>
  <c r="R1299" i="5"/>
  <c r="I966" i="5"/>
  <c r="F1069" i="5"/>
  <c r="F966" i="5"/>
  <c r="I812" i="5"/>
  <c r="I325" i="5"/>
  <c r="J374" i="5"/>
  <c r="I298" i="5"/>
  <c r="R2381" i="5"/>
  <c r="I2155" i="5"/>
  <c r="X1947" i="5"/>
  <c r="I2030" i="5"/>
  <c r="X1781" i="5"/>
  <c r="I1466" i="5"/>
  <c r="R1466" i="5"/>
  <c r="R966" i="5"/>
  <c r="H1140" i="5"/>
  <c r="H966" i="5"/>
  <c r="J812" i="5"/>
  <c r="R812" i="5"/>
  <c r="F298" i="5"/>
  <c r="R1050" i="5"/>
  <c r="I886" i="5"/>
  <c r="H862" i="5"/>
  <c r="R707" i="5"/>
  <c r="R422" i="5"/>
  <c r="R603" i="5"/>
  <c r="J707" i="5"/>
  <c r="X2460" i="5"/>
  <c r="J2460" i="5"/>
  <c r="F1691" i="5"/>
  <c r="I2200" i="5"/>
  <c r="R2200" i="5"/>
  <c r="J2200" i="5"/>
  <c r="H2200" i="5"/>
  <c r="F2200" i="5"/>
  <c r="X2200" i="5"/>
  <c r="X635" i="5"/>
  <c r="R635" i="5"/>
  <c r="J1062" i="5"/>
  <c r="H1062" i="5"/>
  <c r="X667" i="5"/>
  <c r="R667" i="5"/>
  <c r="R172" i="5"/>
  <c r="H803" i="5"/>
  <c r="J803" i="5"/>
  <c r="X803" i="5"/>
  <c r="X639" i="5"/>
  <c r="F639" i="5"/>
  <c r="I2260" i="5"/>
  <c r="R2260" i="5"/>
  <c r="J2260" i="5"/>
  <c r="F603" i="5"/>
  <c r="J1133" i="5"/>
  <c r="X886" i="5"/>
  <c r="I862" i="5"/>
  <c r="R910" i="5"/>
  <c r="R705" i="5"/>
  <c r="H659" i="5"/>
  <c r="H603" i="5"/>
  <c r="H402"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R926" i="5"/>
  <c r="R1133" i="5"/>
  <c r="X862"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R187" i="5"/>
  <c r="R102" i="5"/>
  <c r="R309" i="5"/>
  <c r="H309" i="5"/>
  <c r="R325" i="5"/>
  <c r="H325" i="5"/>
  <c r="J1505" i="5"/>
  <c r="X1133" i="5"/>
  <c r="H886" i="5"/>
  <c r="H910" i="5"/>
  <c r="J603" i="5"/>
  <c r="X707" i="5"/>
  <c r="X2184" i="5"/>
  <c r="I2184" i="5"/>
  <c r="H2184" i="5"/>
  <c r="I1846" i="5"/>
  <c r="F1846" i="5"/>
  <c r="I1628" i="5"/>
  <c r="F1628" i="5"/>
  <c r="I234" i="5"/>
  <c r="R234" i="5"/>
  <c r="F234" i="5"/>
  <c r="I386" i="5"/>
  <c r="F386" i="5"/>
  <c r="F910" i="5"/>
  <c r="H707" i="5"/>
  <c r="H422" i="5"/>
  <c r="I2208" i="5"/>
  <c r="R2208" i="5"/>
  <c r="J2208" i="5"/>
  <c r="H2208" i="5"/>
  <c r="F2208" i="5"/>
  <c r="J2376" i="5"/>
  <c r="I2376" i="5"/>
  <c r="X2376" i="5"/>
  <c r="J1304" i="5"/>
  <c r="I1304" i="5"/>
  <c r="J1320" i="5"/>
  <c r="F1320" i="5"/>
  <c r="R43" i="5"/>
  <c r="R91" i="5"/>
  <c r="X2329"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R160" i="5"/>
  <c r="I285" i="5"/>
  <c r="X2325" i="5"/>
  <c r="I2325" i="5"/>
  <c r="J2325" i="5"/>
  <c r="H2325" i="5"/>
  <c r="F2325" i="5"/>
  <c r="R2220" i="5"/>
  <c r="J2220" i="5"/>
  <c r="H2220" i="5"/>
  <c r="F2220" i="5"/>
  <c r="X2176"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X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F595" i="5"/>
  <c r="R148" i="5"/>
  <c r="I2152" i="5"/>
  <c r="H2152" i="5"/>
  <c r="J2296" i="5"/>
  <c r="X2228"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R206" i="5"/>
  <c r="I2227" i="5"/>
  <c r="H2227" i="5"/>
  <c r="X2227" i="5"/>
  <c r="F2227" i="5"/>
  <c r="F2449" i="5"/>
  <c r="H2449" i="5"/>
  <c r="X2449" i="5"/>
  <c r="I2449" i="5"/>
  <c r="X2111" i="5"/>
  <c r="F2313" i="5"/>
  <c r="I2313" i="5"/>
  <c r="H2313" i="5"/>
  <c r="X2072"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X1688" i="5"/>
  <c r="I1688" i="5"/>
  <c r="H1688" i="5"/>
  <c r="F1688" i="5"/>
  <c r="J1324" i="5"/>
  <c r="I1324" i="5"/>
  <c r="F1324" i="5"/>
  <c r="X1090"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1" i="5"/>
  <c r="X2421" i="5"/>
  <c r="R2421" i="5"/>
  <c r="J2421" i="5"/>
  <c r="I2421" i="5"/>
  <c r="H2421" i="5"/>
  <c r="D5" i="6"/>
  <c r="C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X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X858" i="5"/>
  <c r="R858" i="5"/>
  <c r="I858" i="5"/>
  <c r="H858" i="5"/>
  <c r="F858" i="5"/>
  <c r="J858" i="5"/>
  <c r="J1044" i="5"/>
  <c r="I1044" i="5"/>
  <c r="H1044" i="5"/>
  <c r="X1044" i="5"/>
  <c r="R1044" i="5"/>
  <c r="F1044" i="5"/>
  <c r="I664" i="5"/>
  <c r="H664" i="5"/>
  <c r="F664" i="5"/>
  <c r="X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131" i="5"/>
  <c r="R397" i="5"/>
  <c r="J397" i="5"/>
  <c r="I397" i="5"/>
  <c r="H397" i="5"/>
  <c r="F397" i="5"/>
  <c r="R199"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4" i="5"/>
  <c r="F2434" i="5"/>
  <c r="X2434" i="5"/>
  <c r="R2434" i="5"/>
  <c r="J2434" i="5"/>
  <c r="I2434" i="5"/>
  <c r="F2409" i="5"/>
  <c r="X2409" i="5"/>
  <c r="R2409" i="5"/>
  <c r="J2409" i="5"/>
  <c r="I2409" i="5"/>
  <c r="H2409" i="5"/>
  <c r="J2443" i="5"/>
  <c r="F2443" i="5"/>
  <c r="X2443" i="5"/>
  <c r="I2443" i="5"/>
  <c r="H2443" i="5"/>
  <c r="R2443" i="5"/>
  <c r="B27" i="6"/>
  <c r="G27" i="6"/>
  <c r="I2422" i="5"/>
  <c r="H2422" i="5"/>
  <c r="F2422" i="5"/>
  <c r="X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X2233" i="5"/>
  <c r="R2233" i="5"/>
  <c r="J2233" i="5"/>
  <c r="I2233" i="5"/>
  <c r="F2081" i="5"/>
  <c r="X2081" i="5"/>
  <c r="R2081" i="5"/>
  <c r="J2081" i="5"/>
  <c r="I2081" i="5"/>
  <c r="H2081" i="5"/>
  <c r="I2086" i="5"/>
  <c r="H2086" i="5"/>
  <c r="F2086" i="5"/>
  <c r="R2086" i="5"/>
  <c r="J2086" i="5"/>
  <c r="X2086" i="5"/>
  <c r="I2050" i="5"/>
  <c r="H2050" i="5"/>
  <c r="F2050" i="5"/>
  <c r="X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X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X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X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R180" i="5"/>
  <c r="J323" i="5"/>
  <c r="F323" i="5"/>
  <c r="R323" i="5"/>
  <c r="I323" i="5"/>
  <c r="H323" i="5"/>
  <c r="J215" i="5"/>
  <c r="I215" i="5"/>
  <c r="H215" i="5"/>
  <c r="F215" i="5"/>
  <c r="R215" i="5"/>
  <c r="R173" i="5"/>
  <c r="G61" i="4"/>
  <c r="G31" i="4"/>
  <c r="G49" i="4"/>
  <c r="G43" i="4"/>
  <c r="G37" i="4"/>
  <c r="G67" i="4"/>
  <c r="G74" i="4"/>
  <c r="G55" i="4"/>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X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X980" i="5"/>
  <c r="R980" i="5"/>
  <c r="F980" i="5"/>
  <c r="F832" i="5"/>
  <c r="X832" i="5"/>
  <c r="R832" i="5"/>
  <c r="I832" i="5"/>
  <c r="J832" i="5"/>
  <c r="H832" i="5"/>
  <c r="I652" i="5"/>
  <c r="H652" i="5"/>
  <c r="F652" i="5"/>
  <c r="X652" i="5"/>
  <c r="R652" i="5"/>
  <c r="J652" i="5"/>
  <c r="X670"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I211" i="5"/>
  <c r="H211" i="5"/>
  <c r="R211" i="5"/>
  <c r="R119" i="5"/>
  <c r="R138" i="5"/>
  <c r="R188" i="5"/>
  <c r="A25" i="6"/>
  <c r="B57" i="4"/>
  <c r="A40" i="6"/>
  <c r="B51" i="4"/>
  <c r="A35" i="6"/>
  <c r="B69" i="4"/>
  <c r="A50" i="6"/>
  <c r="B63" i="4"/>
  <c r="A45" i="6"/>
  <c r="F67" i="6"/>
  <c r="F31" i="6"/>
  <c r="F46" i="6"/>
  <c r="F41" i="6"/>
  <c r="H41" i="6"/>
  <c r="D41" i="6"/>
  <c r="F36" i="6"/>
  <c r="H36" i="6"/>
  <c r="D36" i="6"/>
  <c r="F51" i="6"/>
  <c r="H51" i="6"/>
  <c r="D51" i="6"/>
  <c r="J2474" i="5"/>
  <c r="I2474" i="5"/>
  <c r="X2474" i="5"/>
  <c r="R2474" i="5"/>
  <c r="H2474" i="5"/>
  <c r="F2474" i="5"/>
  <c r="F45" i="6"/>
  <c r="H45" i="6"/>
  <c r="D45" i="6"/>
  <c r="F66" i="6"/>
  <c r="F50" i="6"/>
  <c r="H50" i="6"/>
  <c r="D50" i="6"/>
  <c r="F30" i="6"/>
  <c r="H25"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X1807"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R191" i="5"/>
  <c r="R203" i="5"/>
  <c r="R142" i="5"/>
  <c r="A24" i="6"/>
  <c r="B68" i="4"/>
  <c r="A49" i="6"/>
  <c r="B62" i="4"/>
  <c r="A44" i="6"/>
  <c r="B50" i="4"/>
  <c r="A34" i="6"/>
  <c r="B56" i="4"/>
  <c r="A39" i="6"/>
  <c r="J2482" i="5"/>
  <c r="I2482" i="5"/>
  <c r="X2482" i="5"/>
  <c r="R2482" i="5"/>
  <c r="H2482" i="5"/>
  <c r="F2482" i="5"/>
  <c r="H2462" i="5"/>
  <c r="R2462" i="5"/>
  <c r="J2462" i="5"/>
  <c r="I2462" i="5"/>
  <c r="F2462" i="5"/>
  <c r="X2462" i="5"/>
  <c r="D64" i="6"/>
  <c r="C64" i="6"/>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R123" i="5"/>
  <c r="A27" i="6"/>
  <c r="B53" i="4"/>
  <c r="A37" i="6"/>
  <c r="B65" i="4"/>
  <c r="A47" i="6"/>
  <c r="B71" i="4"/>
  <c r="A52" i="6"/>
  <c r="B59" i="4"/>
  <c r="A42" i="6"/>
  <c r="H2458" i="5"/>
  <c r="I2458" i="5"/>
  <c r="F2458" i="5"/>
  <c r="X2458" i="5"/>
  <c r="R2458" i="5"/>
  <c r="J2458" i="5"/>
  <c r="F42" i="6"/>
  <c r="H42" i="6"/>
  <c r="D42" i="6"/>
  <c r="H27" i="6"/>
  <c r="F68" i="6"/>
  <c r="F32" i="6"/>
  <c r="F52" i="6"/>
  <c r="H52" i="6"/>
  <c r="D52" i="6"/>
  <c r="F47" i="6"/>
  <c r="F37" i="6"/>
  <c r="H37" i="6"/>
  <c r="D37" i="6"/>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F2401" i="5"/>
  <c r="X2401" i="5"/>
  <c r="H2401" i="5"/>
  <c r="R2401" i="5"/>
  <c r="J2401" i="5"/>
  <c r="I2401" i="5"/>
  <c r="J2435" i="5"/>
  <c r="R2435" i="5"/>
  <c r="I2435" i="5"/>
  <c r="X2435" i="5"/>
  <c r="H2435" i="5"/>
  <c r="F2435" i="5"/>
  <c r="H22" i="6"/>
  <c r="K68" i="6"/>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R169" i="5"/>
  <c r="R157" i="5"/>
  <c r="R176" i="5"/>
  <c r="R195" i="5"/>
  <c r="R153" i="5"/>
  <c r="J303" i="5"/>
  <c r="R303" i="5"/>
  <c r="H303" i="5"/>
  <c r="F303" i="5"/>
  <c r="I303" i="5"/>
  <c r="R99" i="5"/>
  <c r="J307" i="5"/>
  <c r="F307" i="5"/>
  <c r="R307" i="5"/>
  <c r="I307" i="5"/>
  <c r="H307" i="5"/>
  <c r="R184" i="5"/>
  <c r="C16" i="6"/>
  <c r="K67" i="6"/>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R145" i="5"/>
  <c r="A26" i="6"/>
  <c r="B70" i="4"/>
  <c r="A51" i="6"/>
  <c r="B52" i="4"/>
  <c r="A36" i="6"/>
  <c r="B58" i="4"/>
  <c r="A41" i="6"/>
  <c r="B64" i="4"/>
  <c r="A46" i="6"/>
  <c r="A14" i="6"/>
  <c r="B32" i="4"/>
  <c r="A19" i="6"/>
  <c r="D15" i="6"/>
  <c r="C15" i="6"/>
  <c r="K66"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R161" i="5"/>
  <c r="R334" i="5"/>
  <c r="H334" i="5"/>
  <c r="F334" i="5"/>
  <c r="J334" i="5"/>
  <c r="I334" i="5"/>
  <c r="R149" i="5"/>
  <c r="R207" i="5"/>
  <c r="R165" i="5"/>
  <c r="A16" i="6"/>
  <c r="B34" i="4"/>
  <c r="A21" i="6"/>
  <c r="F44" i="6"/>
  <c r="H44" i="6"/>
  <c r="D44" i="6"/>
  <c r="F34" i="6"/>
  <c r="F39" i="6"/>
  <c r="F54" i="6"/>
  <c r="F65" i="6"/>
  <c r="F49" i="6"/>
  <c r="F29" i="6"/>
  <c r="H29" i="6"/>
  <c r="F2425" i="5"/>
  <c r="X2425" i="5"/>
  <c r="R2425" i="5"/>
  <c r="J2425" i="5"/>
  <c r="I2425" i="5"/>
  <c r="H2425" i="5"/>
  <c r="D6" i="6"/>
  <c r="C6" i="6"/>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R107" i="5"/>
  <c r="R127" i="5"/>
  <c r="R134" i="5"/>
  <c r="J315" i="5"/>
  <c r="F315" i="5"/>
  <c r="R315" i="5"/>
  <c r="I315" i="5"/>
  <c r="H315" i="5"/>
  <c r="R111" i="5"/>
  <c r="S561" i="5"/>
  <c r="S407" i="5"/>
  <c r="S358" i="5"/>
  <c r="S221" i="5"/>
  <c r="S537" i="5"/>
  <c r="S37" i="5"/>
  <c r="S120" i="5"/>
  <c r="S355" i="5"/>
  <c r="S143" i="5"/>
  <c r="S477" i="5"/>
  <c r="S146" i="5"/>
  <c r="S541" i="5"/>
  <c r="S116" i="5"/>
  <c r="S348" i="5"/>
  <c r="S175" i="5"/>
  <c r="S558" i="5"/>
  <c r="S454" i="5"/>
  <c r="S273" i="5"/>
  <c r="S217" i="5"/>
  <c r="S322" i="5"/>
  <c r="S306" i="5"/>
  <c r="S50" i="5"/>
  <c r="S368" i="5"/>
  <c r="S129" i="5"/>
  <c r="S56" i="5"/>
  <c r="S44" i="5"/>
  <c r="S494" i="5"/>
  <c r="S450" i="5"/>
  <c r="S490" i="5"/>
  <c r="S503" i="5"/>
  <c r="S379" i="5"/>
  <c r="S518" i="5"/>
  <c r="S327" i="5"/>
  <c r="S530" i="5"/>
  <c r="S471" i="5"/>
  <c r="S331" i="5"/>
  <c r="S209" i="5"/>
  <c r="S324" i="5"/>
  <c r="S193" i="5"/>
  <c r="S68" i="5"/>
  <c r="S366" i="5"/>
  <c r="S113" i="5"/>
  <c r="S346" i="5"/>
  <c r="S226" i="5"/>
  <c r="S159" i="5"/>
  <c r="S38" i="5"/>
  <c r="S281" i="5"/>
  <c r="S86" i="5"/>
  <c r="S265" i="5"/>
  <c r="S132" i="5"/>
  <c r="S23" i="5"/>
  <c r="S233" i="5"/>
  <c r="S108" i="5"/>
  <c r="S240" i="5"/>
  <c r="S80" i="5"/>
  <c r="S487" i="5"/>
  <c r="S32" i="5"/>
  <c r="S317" i="5"/>
  <c r="S451" i="5"/>
  <c r="S371" i="5"/>
  <c r="S499" i="5"/>
  <c r="S318" i="5"/>
  <c r="S478" i="5"/>
  <c r="S483" i="5"/>
  <c r="S585" i="5"/>
  <c r="S363" i="5"/>
  <c r="S525" i="5"/>
  <c r="S475" i="5"/>
  <c r="S229" i="5"/>
  <c r="S181" i="5"/>
  <c r="S285" i="5"/>
  <c r="S178" i="5"/>
  <c r="S36" i="5"/>
  <c r="S109" i="5"/>
  <c r="S95" i="5"/>
  <c r="S526" i="5"/>
  <c r="S62" i="5"/>
  <c r="S394" i="5"/>
  <c r="S245" i="5"/>
  <c r="S340" i="5"/>
  <c r="S316" i="5"/>
  <c r="S523" i="5"/>
  <c r="S139" i="5"/>
  <c r="S511" i="5"/>
  <c r="S589" i="5"/>
  <c r="S20" i="5"/>
  <c r="S97" i="5"/>
  <c r="S133" i="5"/>
  <c r="S502" i="5"/>
  <c r="S34" i="5"/>
  <c r="S155" i="5"/>
  <c r="S328" i="5"/>
  <c r="S446" i="5"/>
  <c r="S330" i="5"/>
  <c r="S200" i="5"/>
  <c r="S125" i="5"/>
  <c r="S150" i="5"/>
  <c r="S163" i="5"/>
  <c r="S117" i="5"/>
  <c r="S312" i="5"/>
  <c r="S88" i="5"/>
  <c r="S577" i="5"/>
  <c r="S72" i="5"/>
  <c r="S495" i="5"/>
  <c r="S342" i="5"/>
  <c r="S507" i="5"/>
  <c r="S216" i="5"/>
  <c r="S498" i="5"/>
  <c r="S473" i="5"/>
  <c r="S321" i="5"/>
  <c r="S509" i="5"/>
  <c r="S553" i="5"/>
  <c r="S225" i="5"/>
  <c r="S382" i="5"/>
  <c r="S554" i="5"/>
  <c r="S482" i="5"/>
  <c r="S546" i="5"/>
  <c r="S289" i="5"/>
  <c r="S167" i="5"/>
  <c r="S29" i="5"/>
  <c r="S136" i="5"/>
  <c r="S197" i="5"/>
  <c r="S514" i="5"/>
  <c r="S48" i="5"/>
  <c r="S204" i="5"/>
  <c r="S248" i="5"/>
  <c r="S253" i="5"/>
  <c r="S137" i="5"/>
  <c r="S92" i="5"/>
  <c r="S314" i="5"/>
  <c r="S244" i="5"/>
  <c r="S542" i="5"/>
  <c r="S268" i="5"/>
  <c r="S539" i="5"/>
  <c r="S521" i="5"/>
  <c r="S313" i="5"/>
  <c r="S228" i="5"/>
  <c r="S236" i="5"/>
  <c r="S170" i="5"/>
  <c r="S171" i="5"/>
  <c r="S374" i="5"/>
  <c r="S326" i="5"/>
  <c r="S277" i="5"/>
  <c r="S269" i="5"/>
  <c r="S212" i="5"/>
  <c r="S213" i="5"/>
  <c r="S84" i="5"/>
  <c r="S106" i="5"/>
  <c r="S280" i="5"/>
  <c r="S40" i="5"/>
  <c r="S99" i="5"/>
  <c r="S261" i="5"/>
  <c r="S535" i="5"/>
  <c r="S515" i="5"/>
  <c r="S182" i="5"/>
  <c r="S545" i="5"/>
  <c r="S162" i="5"/>
  <c r="S333" i="5"/>
  <c r="S531" i="5"/>
  <c r="S305" i="5"/>
  <c r="S493" i="5"/>
  <c r="S21" i="5"/>
  <c r="S121" i="5"/>
  <c r="S479" i="5"/>
  <c r="S79" i="5"/>
  <c r="S466" i="5"/>
  <c r="S293" i="5"/>
  <c r="S82" i="5"/>
  <c r="S78" i="5"/>
  <c r="S140" i="5"/>
  <c r="S510" i="5"/>
  <c r="S284" i="5"/>
  <c r="S46" i="5"/>
  <c r="S22" i="5"/>
  <c r="S177" i="5"/>
  <c r="S54" i="5"/>
  <c r="S66" i="5"/>
  <c r="S90" i="5"/>
  <c r="S308" i="5"/>
  <c r="S76" i="5"/>
  <c r="S237" i="5"/>
  <c r="S302" i="5"/>
  <c r="S332" i="5"/>
  <c r="S100" i="5"/>
  <c r="S550" i="5"/>
  <c r="S565" i="5"/>
  <c r="S151" i="5"/>
  <c r="S70" i="5"/>
  <c r="S296" i="5"/>
  <c r="S63" i="5"/>
  <c r="S64" i="5"/>
  <c r="S241" i="5"/>
  <c r="S249" i="5"/>
  <c r="S60" i="5"/>
  <c r="S201" i="5"/>
  <c r="S320" i="5"/>
  <c r="S522" i="5"/>
  <c r="S30" i="5"/>
  <c r="S364" i="5"/>
  <c r="S376" i="5"/>
  <c r="S24" i="5"/>
  <c r="S52" i="5"/>
  <c r="S304" i="5"/>
  <c r="S6" i="5"/>
  <c r="X584" i="5"/>
  <c r="X349" i="5"/>
  <c r="X592" i="5"/>
  <c r="S592" i="5"/>
  <c r="X500" i="5"/>
  <c r="X594" i="5"/>
  <c r="S594" i="5"/>
  <c r="X460" i="5"/>
  <c r="X457" i="5"/>
  <c r="X341" i="5"/>
  <c r="X138" i="5"/>
  <c r="X488" i="5"/>
  <c r="X497" i="5"/>
  <c r="X606" i="5"/>
  <c r="S606" i="5"/>
  <c r="X215" i="5"/>
  <c r="X393" i="5"/>
  <c r="X533" i="5"/>
  <c r="X572" i="5"/>
  <c r="X596" i="5"/>
  <c r="S596" i="5"/>
  <c r="X397" i="5"/>
  <c r="X335" i="5"/>
  <c r="X461" i="5"/>
  <c r="X516" i="5"/>
  <c r="X462" i="5"/>
  <c r="X481" i="5"/>
  <c r="X422" i="5"/>
  <c r="X467" i="5"/>
  <c r="X282" i="5"/>
  <c r="X402" i="5"/>
  <c r="X149" i="5"/>
  <c r="X176" i="5"/>
  <c r="X370" i="5"/>
  <c r="X227" i="5"/>
  <c r="X259" i="5"/>
  <c r="X291" i="5"/>
  <c r="X188" i="5"/>
  <c r="X405" i="5"/>
  <c r="X513" i="5"/>
  <c r="X173" i="5"/>
  <c r="X357" i="5"/>
  <c r="X517" i="5"/>
  <c r="X239" i="5"/>
  <c r="X271" i="5"/>
  <c r="X373" i="5"/>
  <c r="X562" i="5"/>
  <c r="X148" i="5"/>
  <c r="X591" i="5"/>
  <c r="X91" i="5"/>
  <c r="X276" i="5"/>
  <c r="X519" i="5"/>
  <c r="X491" i="5"/>
  <c r="X102" i="5"/>
  <c r="X573" i="5"/>
  <c r="X315" i="5"/>
  <c r="X207" i="5"/>
  <c r="X334" i="5"/>
  <c r="X449" i="5"/>
  <c r="X401" i="5"/>
  <c r="X184" i="5"/>
  <c r="X365" i="5"/>
  <c r="X560" i="5"/>
  <c r="X354" i="5"/>
  <c r="X361" i="5"/>
  <c r="X512" i="5"/>
  <c r="X323" i="5"/>
  <c r="X501" i="5"/>
  <c r="X586" i="5"/>
  <c r="X199" i="5"/>
  <c r="X590" i="5"/>
  <c r="X406" i="5"/>
  <c r="X434" i="5"/>
  <c r="X595" i="5"/>
  <c r="S595" i="5"/>
  <c r="X442" i="5"/>
  <c r="X246" i="5"/>
  <c r="X360" i="5"/>
  <c r="X418" i="5"/>
  <c r="X187" i="5"/>
  <c r="X238" i="5"/>
  <c r="X398" i="5"/>
  <c r="X107" i="5"/>
  <c r="X476" i="5"/>
  <c r="X111" i="5"/>
  <c r="X564" i="5"/>
  <c r="X165" i="5"/>
  <c r="X161" i="5"/>
  <c r="X441" i="5"/>
  <c r="X548" i="5"/>
  <c r="X303" i="5"/>
  <c r="X195" i="5"/>
  <c r="X311" i="5"/>
  <c r="X142" i="5"/>
  <c r="X203" i="5"/>
  <c r="X377" i="5"/>
  <c r="S377" i="5"/>
  <c r="X219" i="5"/>
  <c r="X251" i="5"/>
  <c r="X283" i="5"/>
  <c r="X362" i="5"/>
  <c r="X385" i="5"/>
  <c r="X520" i="5"/>
  <c r="X470" i="5"/>
  <c r="X485" i="5"/>
  <c r="X532" i="5"/>
  <c r="X115" i="5"/>
  <c r="X231" i="5"/>
  <c r="X263" i="5"/>
  <c r="X295" i="5"/>
  <c r="X464" i="5"/>
  <c r="X524" i="5"/>
  <c r="X426" i="5"/>
  <c r="X300" i="5"/>
  <c r="X272" i="5"/>
  <c r="X329" i="5"/>
  <c r="X292" i="5"/>
  <c r="X202" i="5"/>
  <c r="X189" i="5"/>
  <c r="X301" i="5"/>
  <c r="X587" i="5"/>
  <c r="X390" i="5"/>
  <c r="X114" i="5"/>
  <c r="X528" i="5"/>
  <c r="S528" i="5"/>
  <c r="X433" i="5"/>
  <c r="X480" i="5"/>
  <c r="X145"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3" i="5"/>
  <c r="X353" i="5"/>
  <c r="X429" i="5"/>
  <c r="X544" i="5"/>
  <c r="X123" i="5"/>
  <c r="X598" i="5"/>
  <c r="S598" i="5"/>
  <c r="X243" i="5"/>
  <c r="X275" i="5"/>
  <c r="X472" i="5"/>
  <c r="X180" i="5"/>
  <c r="X103" i="5"/>
  <c r="X223" i="5"/>
  <c r="X255" i="5"/>
  <c r="X287" i="5"/>
  <c r="X369" i="5"/>
  <c r="X389" i="5"/>
  <c r="X600" i="5"/>
  <c r="S600" i="5"/>
  <c r="X274" i="5"/>
  <c r="X160" i="5"/>
  <c r="X438" i="5"/>
  <c r="X101" i="5"/>
  <c r="X185" i="5"/>
  <c r="X127" i="5"/>
  <c r="X417" i="5"/>
  <c r="X566" i="5"/>
  <c r="X413" i="5"/>
  <c r="X169" i="5"/>
  <c r="X576" i="5"/>
  <c r="X549" i="5"/>
  <c r="X602" i="5"/>
  <c r="S602" i="5"/>
  <c r="X421" i="5"/>
  <c r="X484" i="5"/>
  <c r="X574" i="5"/>
  <c r="X552" i="5"/>
  <c r="X496" i="5"/>
  <c r="X337" i="5"/>
  <c r="X468" i="5"/>
  <c r="X437" i="5"/>
  <c r="X131" i="5"/>
  <c r="X319" i="5"/>
  <c r="X504" i="5"/>
  <c r="X298" i="5"/>
  <c r="X206" i="5"/>
  <c r="X430" i="5"/>
  <c r="X571" i="5"/>
  <c r="X43" i="5"/>
  <c r="X210" i="5"/>
  <c r="X575" i="5"/>
  <c r="X196" i="5"/>
  <c r="X551" i="5"/>
  <c r="X87" i="5"/>
  <c r="X309" i="5"/>
  <c r="S309" i="5"/>
  <c r="X458" i="5"/>
  <c r="X134" i="5"/>
  <c r="X469" i="5"/>
  <c r="X588" i="5"/>
  <c r="X409" i="5"/>
  <c r="X157" i="5"/>
  <c r="X455" i="5"/>
  <c r="X191" i="5"/>
  <c r="X235" i="5"/>
  <c r="X267" i="5"/>
  <c r="X580" i="5"/>
  <c r="X119" i="5"/>
  <c r="X247" i="5"/>
  <c r="X279" i="5"/>
  <c r="X578" i="5"/>
  <c r="X414" i="5"/>
  <c r="X256" i="5"/>
  <c r="X410" i="5"/>
  <c r="X288" i="5"/>
  <c r="X234" i="5"/>
  <c r="X603" i="5"/>
  <c r="X71" i="5"/>
  <c r="X260" i="5"/>
  <c r="X569"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5" i="5"/>
  <c r="S438" i="5"/>
  <c r="S319" i="5"/>
  <c r="S414" i="5"/>
  <c r="S235" i="5"/>
  <c r="S584" i="5"/>
  <c r="S138" i="5"/>
  <c r="S215" i="5"/>
  <c r="S516" i="5"/>
  <c r="S467" i="5"/>
  <c r="S176" i="5"/>
  <c r="S291" i="5"/>
  <c r="S173" i="5"/>
  <c r="S271" i="5"/>
  <c r="S591" i="5"/>
  <c r="S491" i="5"/>
  <c r="S207" i="5"/>
  <c r="S184" i="5"/>
  <c r="S361" i="5"/>
  <c r="S586" i="5"/>
  <c r="S434" i="5"/>
  <c r="S360" i="5"/>
  <c r="S398" i="5"/>
  <c r="S564" i="5"/>
  <c r="S548" i="5"/>
  <c r="S142" i="5"/>
  <c r="S251" i="5"/>
  <c r="S520" i="5"/>
  <c r="S115" i="5"/>
  <c r="S464" i="5"/>
  <c r="S272" i="5"/>
  <c r="S189" i="5"/>
  <c r="S114" i="5"/>
  <c r="S211" i="5"/>
  <c r="S557" i="5"/>
  <c r="S389" i="5"/>
  <c r="S337" i="5"/>
  <c r="S234" i="5"/>
  <c r="S458" i="5"/>
  <c r="S472" i="5"/>
  <c r="S566" i="5"/>
  <c r="S574" i="5"/>
  <c r="S468" i="5"/>
  <c r="S571" i="5"/>
  <c r="S603" i="5"/>
  <c r="S349" i="5"/>
  <c r="S460" i="5"/>
  <c r="S488" i="5"/>
  <c r="S393" i="5"/>
  <c r="S397" i="5"/>
  <c r="S462" i="5"/>
  <c r="S282" i="5"/>
  <c r="S370" i="5"/>
  <c r="S188" i="5"/>
  <c r="S357" i="5"/>
  <c r="S373" i="5"/>
  <c r="S91" i="5"/>
  <c r="S102" i="5"/>
  <c r="S334" i="5"/>
  <c r="S365" i="5"/>
  <c r="S512" i="5"/>
  <c r="S199" i="5"/>
  <c r="S418" i="5"/>
  <c r="S107" i="5"/>
  <c r="S165" i="5"/>
  <c r="S303" i="5"/>
  <c r="S203" i="5"/>
  <c r="S283" i="5"/>
  <c r="S470" i="5"/>
  <c r="S231" i="5"/>
  <c r="S524" i="5"/>
  <c r="S329" i="5"/>
  <c r="S301" i="5"/>
  <c r="S453" i="5"/>
  <c r="S381" i="5"/>
  <c r="S529" i="5"/>
  <c r="S325" i="5"/>
  <c r="S257" i="5"/>
  <c r="S582" i="5"/>
  <c r="S153" i="5"/>
  <c r="S123" i="5"/>
  <c r="S255" i="5"/>
  <c r="S101" i="5"/>
  <c r="S549" i="5"/>
  <c r="S504" i="5"/>
  <c r="S196" i="5"/>
  <c r="S517" i="5"/>
  <c r="S276" i="5"/>
  <c r="S560" i="5"/>
  <c r="S323" i="5"/>
  <c r="S442" i="5"/>
  <c r="S476" i="5"/>
  <c r="S195" i="5"/>
  <c r="S362" i="5"/>
  <c r="S263" i="5"/>
  <c r="S587" i="5"/>
  <c r="S433" i="5"/>
  <c r="S540" i="5"/>
  <c r="S386" i="5"/>
  <c r="S445" i="5"/>
  <c r="S180" i="5"/>
  <c r="S185" i="5"/>
  <c r="S437" i="5"/>
  <c r="S43" i="5"/>
  <c r="S134" i="5"/>
  <c r="S267" i="5"/>
  <c r="S410" i="5"/>
  <c r="S71" i="5"/>
  <c r="S223" i="5"/>
  <c r="S430" i="5"/>
  <c r="S191" i="5"/>
  <c r="S409" i="5"/>
  <c r="S457" i="5"/>
  <c r="S497" i="5"/>
  <c r="S533" i="5"/>
  <c r="S335" i="5"/>
  <c r="S481" i="5"/>
  <c r="S402" i="5"/>
  <c r="S227" i="5"/>
  <c r="S405" i="5"/>
  <c r="S562" i="5"/>
  <c r="S573" i="5"/>
  <c r="S449" i="5"/>
  <c r="S590" i="5"/>
  <c r="S187" i="5"/>
  <c r="S161" i="5"/>
  <c r="S485" i="5"/>
  <c r="S426" i="5"/>
  <c r="S292" i="5"/>
  <c r="S508" i="5"/>
  <c r="S345" i="5"/>
  <c r="S353" i="5"/>
  <c r="S287" i="5"/>
  <c r="S274" i="5"/>
  <c r="S413" i="5"/>
  <c r="S552" i="5"/>
  <c r="S298" i="5"/>
  <c r="S551" i="5"/>
  <c r="S157" i="5"/>
  <c r="S279" i="5"/>
  <c r="S544" i="5"/>
  <c r="S576" i="5"/>
  <c r="S575" i="5"/>
  <c r="S119" i="5"/>
  <c r="S247" i="5"/>
  <c r="S406" i="5"/>
  <c r="S111" i="5"/>
  <c r="S441" i="5"/>
  <c r="S219" i="5"/>
  <c r="S532" i="5"/>
  <c r="S295" i="5"/>
  <c r="S202" i="5"/>
  <c r="S480" i="5"/>
  <c r="S536" i="5"/>
  <c r="S568" i="5"/>
  <c r="S243" i="5"/>
  <c r="S369" i="5"/>
  <c r="S127" i="5"/>
  <c r="S421" i="5"/>
  <c r="S496" i="5"/>
  <c r="S131" i="5"/>
  <c r="S210" i="5"/>
  <c r="S87" i="5"/>
  <c r="S455" i="5"/>
  <c r="S288" i="5"/>
  <c r="S260" i="5"/>
  <c r="S556" i="5"/>
  <c r="S307" i="5"/>
  <c r="S275" i="5"/>
  <c r="S417" i="5"/>
  <c r="S569" i="5"/>
  <c r="S256" i="5"/>
  <c r="S500" i="5"/>
  <c r="S341" i="5"/>
  <c r="S572" i="5"/>
  <c r="S461" i="5"/>
  <c r="S422" i="5"/>
  <c r="S149" i="5"/>
  <c r="S259" i="5"/>
  <c r="S513" i="5"/>
  <c r="S239" i="5"/>
  <c r="S148" i="5"/>
  <c r="S519" i="5"/>
  <c r="S315" i="5"/>
  <c r="S401" i="5"/>
  <c r="S354" i="5"/>
  <c r="S501" i="5"/>
  <c r="S246" i="5"/>
  <c r="S238" i="5"/>
  <c r="S311" i="5"/>
  <c r="S385" i="5"/>
  <c r="S300" i="5"/>
  <c r="S390" i="5"/>
  <c r="S604" i="5"/>
  <c r="S570" i="5"/>
  <c r="S492" i="5"/>
  <c r="S429" i="5"/>
  <c r="S103" i="5"/>
  <c r="S160" i="5"/>
  <c r="S169" i="5"/>
  <c r="S206" i="5"/>
  <c r="S469" i="5"/>
  <c r="S580" i="5"/>
  <c r="S578" i="5"/>
  <c r="S145" i="5"/>
  <c r="S583" i="5"/>
  <c r="S484" i="5"/>
  <c r="S588"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<sst xmlns="http://schemas.openxmlformats.org/spreadsheetml/2006/main" count="23379" uniqueCount="16007">
  <si>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</si>
  <si>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</si>
  <si>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</si>
  <si>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</si>
  <si>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</si>
  <si>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</si>
  <si>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</si>
  <si>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</si>
  <si>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</si>
  <si>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</si>
  <si>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</si>
  <si>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</si>
  <si>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</si>
  <si>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</si>
  <si>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</si>
  <si>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</si>
  <si>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</si>
  <si>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</si>
  <si>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</si>
  <si>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</si>
  <si>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</si>
  <si>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</si>
  <si>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</si>
  <si>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</si>
  <si>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</si>
  <si>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</si>
  <si>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</si>
  <si>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</si>
  <si>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</si>
  <si>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</si>
  <si>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</si>
  <si>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</si>
  <si>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</si>
  <si>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</si>
  <si>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</si>
  <si>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</si>
  <si>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</si>
  <si>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</si>
  <si>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</si>
  <si>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</si>
  <si>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</si>
  <si>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</si>
  <si>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</si>
  <si>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</si>
  <si>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</si>
  <si>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</si>
  <si>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</si>
  <si>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</si>
  <si>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</si>
  <si>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</si>
  <si>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</si>
  <si>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</si>
  <si>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</si>
  <si>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</si>
  <si>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</si>
  <si>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</si>
  <si>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</si>
  <si>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</si>
  <si>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</si>
  <si>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</si>
  <si>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</si>
  <si>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</si>
  <si>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</si>
  <si>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</si>
  <si>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</si>
  <si>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</si>
  <si>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</si>
  <si>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</si>
  <si>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</si>
  <si>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</si>
  <si>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</si>
  <si>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</si>
  <si>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</si>
  <si>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</si>
  <si>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</si>
  <si>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</si>
  <si>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</si>
  <si>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</si>
  <si>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</si>
  <si>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</si>
  <si>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</si>
  <si>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</si>
  <si>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</si>
  <si>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</si>
  <si>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</si>
  <si>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</si>
  <si>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</si>
  <si>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</si>
  <si>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</si>
  <si>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</si>
  <si>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</si>
  <si>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</si>
  <si>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</si>
  <si>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</si>
  <si>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</si>
  <si>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</si>
  <si>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</si>
  <si>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</si>
  <si>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</si>
  <si>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</si>
  <si>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</si>
  <si>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</si>
  <si>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</si>
  <si>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</si>
  <si>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</si>
  <si>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</si>
  <si>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</si>
  <si>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</si>
  <si>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</si>
  <si>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</si>
  <si>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</si>
  <si>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</si>
  <si>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</si>
  <si>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</si>
  <si>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</si>
  <si>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</si>
  <si>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</si>
  <si>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</si>
  <si>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</si>
  <si>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</si>
  <si>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</si>
  <si>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</si>
  <si>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</si>
  <si>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</si>
  <si>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</si>
  <si>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</si>
  <si>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</si>
  <si>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</si>
  <si>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</si>
  <si>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</si>
  <si>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</si>
  <si>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</si>
  <si>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</si>
  <si>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</si>
  <si>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</si>
  <si>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</si>
  <si>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</si>
  <si>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</si>
  <si>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</si>
  <si>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</si>
  <si>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</si>
  <si>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</si>
  <si>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</si>
  <si>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</si>
  <si>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</si>
  <si>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</si>
  <si>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</si>
  <si>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</si>
  <si>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</si>
  <si>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</si>
  <si>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</si>
  <si>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</si>
  <si>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</si>
  <si>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</si>
  <si>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</si>
  <si>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</si>
  <si>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</si>
  <si>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</si>
  <si>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</si>
  <si>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</si>
  <si>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</si>
  <si>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</si>
  <si>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</si>
  <si>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</si>
  <si>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</si>
  <si>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</si>
  <si>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</si>
  <si>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</si>
  <si>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</si>
  <si>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</si>
  <si>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</si>
  <si>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</si>
  <si>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</si>
  <si>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</si>
  <si>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</si>
  <si>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</si>
  <si>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</si>
  <si>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</si>
  <si>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</si>
  <si>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</si>
  <si>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</si>
  <si>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</si>
  <si>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</si>
  <si>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</si>
  <si>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</si>
  <si>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</si>
  <si>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</si>
  <si>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</si>
  <si>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</si>
  <si>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</si>
  <si>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</si>
  <si>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</si>
  <si>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</si>
  <si>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</si>
  <si>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</si>
  <si>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</si>
  <si>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</si>
  <si>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</si>
  <si>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</si>
  <si>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</si>
  <si>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</si>
  <si>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</si>
  <si>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</si>
  <si>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</si>
  <si>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</si>
  <si>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</si>
  <si>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</si>
  <si>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</si>
  <si>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</si>
  <si>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</si>
  <si>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</si>
  <si>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</si>
  <si>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</si>
  <si>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</si>
  <si>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</si>
  <si>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</si>
  <si>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</si>
  <si>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</si>
  <si>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</si>
  <si>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</si>
  <si>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</si>
  <si>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</si>
  <si>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</si>
  <si>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</si>
  <si>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</si>
  <si>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</si>
  <si>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</si>
  <si>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</si>
  <si>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</si>
  <si>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</si>
  <si>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</si>
  <si>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</si>
  <si>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</si>
  <si>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</si>
  <si>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</si>
  <si>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</si>
  <si>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</si>
  <si>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</si>
  <si>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</si>
  <si>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</si>
  <si>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</si>
  <si>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</si>
  <si>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</si>
  <si>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</si>
  <si>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</si>
  <si>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</si>
  <si>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</si>
  <si>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</si>
  <si>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</si>
  <si>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</si>
  <si>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</si>
  <si>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</si>
  <si>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</si>
  <si>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</si>
  <si>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</si>
  <si>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</si>
  <si>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</si>
  <si>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</si>
  <si>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</si>
  <si>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</si>
  <si>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</si>
  <si>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</si>
  <si>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</si>
  <si>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</si>
  <si>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</si>
  <si>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</si>
  <si>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</si>
  <si>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</si>
  <si>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</si>
  <si>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</si>
  <si>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</si>
  <si>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</si>
  <si>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</si>
  <si>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</si>
  <si>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</si>
  <si>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</si>
  <si>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</si>
  <si>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</si>
  <si>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</si>
  <si>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</si>
  <si>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</si>
  <si>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</si>
  <si>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</si>
  <si>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</si>
  <si>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</si>
  <si>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</si>
  <si>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</si>
  <si>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</si>
  <si>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</si>
  <si>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</si>
  <si>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</si>
  <si>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</si>
  <si>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</si>
  <si>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</si>
  <si>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</si>
  <si>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</si>
  <si>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</si>
  <si>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</si>
  <si>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</si>
  <si>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</si>
  <si>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</si>
  <si>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</si>
  <si>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</si>
  <si>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</si>
  <si>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</si>
  <si>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</si>
  <si>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</si>
  <si>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</si>
  <si>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</si>
  <si>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</si>
  <si>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</si>
  <si>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</si>
  <si>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</si>
  <si>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</si>
  <si>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</si>
  <si>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</si>
  <si>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</si>
  <si>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</si>
  <si>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</si>
  <si>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</si>
  <si>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</si>
  <si>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</si>
  <si>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</si>
  <si>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</si>
  <si>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</si>
  <si>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</si>
  <si>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</si>
  <si>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</si>
  <si>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</si>
  <si>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</si>
  <si>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</si>
  <si>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</si>
  <si>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</si>
  <si>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</si>
  <si>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</si>
  <si>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</si>
  <si>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</si>
  <si>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</si>
  <si>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</si>
  <si>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</si>
  <si>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</si>
  <si>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</si>
  <si>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</si>
  <si>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</si>
  <si>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</si>
  <si>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</si>
  <si>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</si>
  <si>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</si>
  <si>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</si>
  <si>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</si>
  <si>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</si>
  <si>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</si>
  <si>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</si>
  <si>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</si>
  <si>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</si>
  <si>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</si>
  <si>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</si>
  <si>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</si>
  <si>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</si>
  <si>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</si>
  <si>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</si>
  <si>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</si>
  <si>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</si>
  <si>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</si>
  <si>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</si>
  <si>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</si>
  <si>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</si>
  <si>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</si>
  <si>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</si>
  <si>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</si>
  <si>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</si>
  <si>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</si>
  <si>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</si>
  <si>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</si>
  <si>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</si>
  <si>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</si>
  <si>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</si>
  <si>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</si>
  <si>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</si>
  <si>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</si>
  <si>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</si>
  <si>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</si>
  <si>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</si>
  <si>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</si>
  <si>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</si>
  <si>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</si>
  <si>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</si>
  <si>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</si>
  <si>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</si>
  <si>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</si>
  <si>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</si>
  <si>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</si>
  <si>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</si>
  <si>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</si>
  <si>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</si>
  <si>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</si>
  <si>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</si>
  <si>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</si>
  <si>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</si>
  <si>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</si>
  <si>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</si>
  <si>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</si>
  <si>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</si>
  <si>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</si>
  <si>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</si>
  <si>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</si>
  <si>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</si>
  <si>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</si>
  <si>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</si>
  <si>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</si>
  <si>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</si>
  <si>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</si>
  <si>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</si>
  <si>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</si>
  <si>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</si>
  <si>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</si>
  <si>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</si>
  <si>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</si>
  <si>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</si>
  <si>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</si>
  <si>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</si>
  <si>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</si>
  <si>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</si>
  <si>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</si>
  <si>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</si>
  <si>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</si>
  <si>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</si>
  <si>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</si>
  <si>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</si>
  <si>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</si>
  <si>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</si>
  <si>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</si>
  <si>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</si>
  <si>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</si>
  <si>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</si>
  <si>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</si>
  <si>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</si>
  <si>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</si>
  <si>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</si>
  <si>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</si>
  <si>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</si>
  <si>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</si>
  <si>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</si>
  <si>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</si>
  <si>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</si>
  <si>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</si>
  <si>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</si>
  <si>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</si>
  <si>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</si>
  <si>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</si>
  <si>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</si>
  <si>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</si>
  <si>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</si>
  <si>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</si>
  <si>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</si>
  <si>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</si>
  <si>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</si>
  <si>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</si>
  <si>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</si>
  <si>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</si>
  <si>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</si>
  <si>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</si>
  <si>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</si>
  <si>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</si>
  <si>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</si>
  <si>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</si>
  <si>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</si>
  <si>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</si>
  <si>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</si>
  <si>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</si>
  <si>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</si>
  <si>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</si>
  <si>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</si>
  <si>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</si>
  <si>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</si>
  <si>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</si>
  <si>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</si>
  <si>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</si>
  <si>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</si>
  <si>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</si>
  <si>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</si>
  <si>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</si>
  <si>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</si>
  <si>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</si>
  <si>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</si>
  <si>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</si>
  <si>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</si>
  <si>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</si>
  <si>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</si>
  <si>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</si>
  <si>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</si>
  <si>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</si>
  <si>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</si>
  <si>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</si>
  <si>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</si>
  <si>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</si>
  <si>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</si>
  <si>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</si>
  <si>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</si>
  <si>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</si>
  <si>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</si>
  <si>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</si>
  <si>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</si>
  <si>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</si>
  <si>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</si>
  <si>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</si>
  <si>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</si>
  <si>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</si>
  <si>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</si>
  <si>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</si>
  <si>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</si>
  <si>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</si>
  <si>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</si>
  <si>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</si>
  <si>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</si>
  <si>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</si>
  <si>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</si>
  <si>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</si>
  <si>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</si>
  <si>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</si>
  <si>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</si>
  <si>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</si>
  <si>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</si>
  <si>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</si>
  <si>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</si>
  <si>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</si>
  <si>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</si>
  <si>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</si>
  <si>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</si>
  <si>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</si>
  <si>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</si>
  <si>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</si>
  <si>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</si>
  <si>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</si>
  <si>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</si>
  <si>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</si>
  <si>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</si>
  <si>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</si>
  <si>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</si>
  <si>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</si>
  <si>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</si>
  <si>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</si>
  <si>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</si>
  <si>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</si>
  <si>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</si>
  <si>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</si>
  <si>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</si>
  <si>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</si>
  <si>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</si>
  <si>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</si>
  <si>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</si>
  <si>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</si>
  <si>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</si>
  <si>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</si>
  <si>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</si>
  <si>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</si>
  <si>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</si>
  <si>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</si>
  <si>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</si>
  <si>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</si>
  <si>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</si>
  <si>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</si>
  <si>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</si>
  <si>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</si>
  <si>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</si>
  <si>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</si>
  <si>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</si>
  <si>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</si>
  <si>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</si>
  <si>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</si>
  <si>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</si>
  <si>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</si>
  <si>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</si>
  <si>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</si>
  <si>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</si>
  <si>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</si>
  <si>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</si>
  <si>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</si>
  <si>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</si>
  <si>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</si>
  <si>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</si>
  <si>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</si>
  <si>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</si>
  <si>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</si>
  <si>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</si>
  <si>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</si>
  <si>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</si>
  <si>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</si>
  <si>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</si>
  <si>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</si>
  <si>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</si>
  <si>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</si>
  <si>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</si>
  <si>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</si>
  <si>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</si>
  <si>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</si>
  <si>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</si>
  <si>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</si>
  <si>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</si>
  <si>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</si>
  <si>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</si>
  <si>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</si>
  <si>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</si>
  <si>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</si>
  <si>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</si>
  <si>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</si>
  <si>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</si>
  <si>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</si>
  <si>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</si>
  <si>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</si>
  <si>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</si>
  <si>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</si>
  <si>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</si>
  <si>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</si>
  <si>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</si>
  <si>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</si>
  <si>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</si>
  <si>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</si>
  <si>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</si>
  <si>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</si>
  <si>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</si>
  <si>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</si>
  <si>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</si>
  <si>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</si>
  <si>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</si>
  <si>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</si>
  <si>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</si>
  <si>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</si>
  <si>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</si>
  <si>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</si>
  <si>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</si>
  <si>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</si>
  <si>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</si>
  <si>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</si>
  <si>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</si>
  <si>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</si>
  <si>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</si>
  <si>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</si>
  <si>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</si>
  <si>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</si>
  <si>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</si>
  <si>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</si>
  <si>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</si>
  <si>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</si>
  <si>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</si>
  <si>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</si>
  <si>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</si>
  <si>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</si>
  <si>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</si>
  <si>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</si>
  <si>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</si>
  <si>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</si>
  <si>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</si>
  <si>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</si>
  <si>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</si>
  <si>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</si>
  <si>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</si>
  <si>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</si>
  <si>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</si>
  <si>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</si>
  <si>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</si>
  <si>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</si>
  <si>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</si>
  <si>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</si>
  <si>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</si>
  <si>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</si>
  <si>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</si>
  <si>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</si>
  <si>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</si>
  <si>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</si>
  <si>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</si>
  <si>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</si>
  <si>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</si>
  <si>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</si>
  <si>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</si>
  <si>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</si>
  <si>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</si>
  <si>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</si>
  <si>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</si>
  <si>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</si>
  <si>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</si>
  <si>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</si>
  <si>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</si>
  <si>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</si>
  <si>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</si>
  <si>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</si>
  <si>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</si>
  <si>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</si>
  <si>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</si>
  <si>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</si>
  <si>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</si>
  <si>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</si>
  <si>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</si>
  <si>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</si>
  <si>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</si>
  <si>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</si>
  <si>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</si>
  <si>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</si>
  <si>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</si>
  <si>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</si>
  <si>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</si>
  <si>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</si>
  <si>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</si>
  <si>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</si>
  <si>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</si>
  <si>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</si>
  <si>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</si>
  <si>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</si>
  <si>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</si>
  <si>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</si>
  <si>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</si>
  <si>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</si>
  <si>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</si>
  <si>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</si>
  <si>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</si>
  <si>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</si>
  <si>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</si>
  <si>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</si>
  <si>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</si>
  <si>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</si>
  <si>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</si>
  <si>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</si>
  <si>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</si>
  <si>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</si>
  <si>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</si>
  <si>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</si>
  <si>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</si>
  <si>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</si>
  <si>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</si>
  <si>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</si>
  <si>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</si>
  <si>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</si>
  <si>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</si>
  <si>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</si>
  <si>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</si>
  <si>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</si>
  <si>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</si>
  <si>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</si>
  <si>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</si>
  <si>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</si>
  <si>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</si>
  <si>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</si>
  <si>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</si>
  <si>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</si>
  <si>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</si>
  <si>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</si>
  <si>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</si>
  <si>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</si>
  <si>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</si>
  <si>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</si>
  <si>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</si>
  <si>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</si>
  <si>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</si>
  <si>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</si>
  <si>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</si>
  <si>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</si>
  <si>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</si>
  <si>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</si>
  <si>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</si>
  <si>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</si>
  <si>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</si>
  <si>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</si>
  <si>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</si>
  <si>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</si>
  <si>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</si>
  <si>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</si>
  <si>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</si>
  <si>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</si>
  <si>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</si>
  <si>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</si>
  <si>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</si>
  <si>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</si>
  <si>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</si>
  <si>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</si>
  <si>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</si>
  <si>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</si>
  <si>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</si>
  <si>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</si>
  <si>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</si>
  <si>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</si>
  <si>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</si>
  <si>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</si>
  <si>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</si>
  <si>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</si>
  <si>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</si>
  <si>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</si>
  <si>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</si>
  <si>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</si>
  <si>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</si>
  <si>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</si>
  <si>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</si>
  <si>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</si>
  <si>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</si>
  <si>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</si>
  <si>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</si>
  <si>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</si>
  <si>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</si>
  <si>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</si>
  <si>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</si>
  <si>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</si>
  <si>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</si>
  <si>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</si>
  <si>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</si>
  <si>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</si>
  <si>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</si>
  <si>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</si>
  <si>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</si>
  <si>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</si>
  <si>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</si>
  <si>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</si>
  <si>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</si>
  <si>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</si>
  <si>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</si>
  <si>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</si>
  <si>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</si>
  <si>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</si>
  <si>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</si>
  <si>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</si>
  <si>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</si>
  <si>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</si>
  <si>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</si>
  <si>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</si>
  <si>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</si>
  <si>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</si>
  <si>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</si>
  <si>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</si>
  <si>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</si>
  <si>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</si>
  <si>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</si>
  <si>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</si>
  <si>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</si>
  <si>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</si>
  <si>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</si>
  <si>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</si>
  <si>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</si>
  <si>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</si>
  <si>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</si>
  <si>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</si>
  <si>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</si>
  <si>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</si>
  <si>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</si>
  <si>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</si>
  <si>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</si>
  <si>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</si>
  <si>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</si>
  <si>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</si>
  <si>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</si>
  <si>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</si>
  <si>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</si>
  <si>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</si>
  <si>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</si>
  <si>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</si>
  <si>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</si>
  <si>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</si>
  <si>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</si>
  <si>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</si>
  <si>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</si>
  <si>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</si>
  <si>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</si>
  <si>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</si>
  <si>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</si>
  <si>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</si>
  <si>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</si>
  <si>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</si>
  <si>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</si>
  <si>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</si>
  <si>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</si>
  <si>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</si>
  <si>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</si>
  <si>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</si>
  <si>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</si>
  <si>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</si>
  <si>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</si>
  <si>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</si>
  <si>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</si>
  <si>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</si>
  <si>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</si>
  <si>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</si>
  <si>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</si>
  <si>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</si>
  <si>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</si>
  <si>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</si>
  <si>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</si>
  <si>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</si>
  <si>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</si>
  <si>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</si>
  <si>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</si>
  <si>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</si>
  <si>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</si>
  <si>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</si>
  <si>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</si>
  <si>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</si>
  <si>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</si>
  <si>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</si>
  <si>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</si>
  <si>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</si>
  <si>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</si>
  <si>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</si>
  <si>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</si>
  <si>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</si>
  <si>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</si>
  <si>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</si>
  <si>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</si>
  <si>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</si>
  <si>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</si>
  <si>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</si>
  <si>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</si>
  <si>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</si>
  <si>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</si>
  <si>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</si>
  <si>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</si>
  <si>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</si>
  <si>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</si>
  <si>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</si>
  <si>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</si>
  <si>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</si>
  <si>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</si>
  <si>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</si>
  <si>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</si>
  <si>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</si>
  <si>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</si>
  <si>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</si>
  <si>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</si>
  <si>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</si>
  <si>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</si>
  <si>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</si>
  <si>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</si>
  <si>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</si>
  <si>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</si>
  <si>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</si>
  <si>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</si>
  <si>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</si>
  <si>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</si>
  <si>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</si>
  <si>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</si>
  <si>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</si>
  <si>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</si>
  <si>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</si>
  <si>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</si>
  <si>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</si>
  <si>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</si>
  <si>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</si>
  <si>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</si>
  <si>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</si>
  <si>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</si>
  <si>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</si>
  <si>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</si>
  <si>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</si>
  <si>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</si>
  <si>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</si>
  <si>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</si>
  <si>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</si>
  <si>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</si>
  <si>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</si>
  <si>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</si>
  <si>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</si>
  <si>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</si>
  <si>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</si>
  <si>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</si>
  <si>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</si>
  <si>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</si>
  <si>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</si>
  <si>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</si>
  <si>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</si>
  <si>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</si>
  <si>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</si>
  <si>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</si>
  <si>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</si>
  <si>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</si>
  <si>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</si>
  <si>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</si>
  <si>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</si>
  <si>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</si>
  <si>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</si>
  <si>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</si>
  <si>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</si>
  <si>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</si>
  <si>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</si>
  <si>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</si>
  <si>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</si>
  <si>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</si>
  <si>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</si>
  <si>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</si>
  <si>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</si>
  <si>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</si>
  <si>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</si>
  <si>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</si>
  <si>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</si>
  <si>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</si>
  <si>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</si>
  <si>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</si>
  <si>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</si>
  <si>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</si>
  <si>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</si>
  <si>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</si>
  <si>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</si>
  <si>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</si>
  <si>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</si>
  <si>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</si>
  <si>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</si>
  <si>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</si>
  <si>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</si>
  <si>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</si>
  <si>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</si>
  <si>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</si>
  <si>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</si>
  <si>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</si>
  <si>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</si>
  <si>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</si>
  <si>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</si>
  <si>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</si>
  <si>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</si>
  <si>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</si>
  <si>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</si>
  <si>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</si>
  <si>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</si>
  <si>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</si>
  <si>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</si>
  <si>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</si>
  <si>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</si>
  <si>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</si>
  <si>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</si>
  <si>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</si>
  <si>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</si>
  <si>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</si>
  <si>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</si>
  <si>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</si>
  <si>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</si>
  <si>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</si>
  <si>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</si>
  <si>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</si>
  <si>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</si>
  <si>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</si>
  <si>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</si>
  <si>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</si>
  <si>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</si>
  <si>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</si>
  <si>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</si>
  <si>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</si>
  <si>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</si>
  <si>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</si>
  <si>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</si>
  <si>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</si>
  <si>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</si>
  <si>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</si>
  <si>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</si>
  <si>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</si>
  <si>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</si>
  <si>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</si>
  <si>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</si>
  <si>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</si>
  <si>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</si>
  <si>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</si>
  <si>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</si>
  <si>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</si>
  <si>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</si>
  <si>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</si>
  <si>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</si>
  <si>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</si>
  <si>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</si>
  <si>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</si>
  <si>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</si>
  <si>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</si>
  <si>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</si>
  <si>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</si>
  <si>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</si>
  <si>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</si>
  <si>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</si>
  <si>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</si>
  <si>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</si>
  <si>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</si>
  <si>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</si>
  <si>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</si>
  <si>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</si>
  <si>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</si>
  <si>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</si>
  <si>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</si>
  <si>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</si>
  <si>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</si>
  <si>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</si>
  <si>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</si>
  <si>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</si>
  <si>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</si>
  <si>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</si>
  <si>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</si>
  <si>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</si>
  <si>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</si>
  <si>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</si>
  <si>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</si>
  <si>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</si>
  <si>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</si>
  <si>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</si>
  <si>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</si>
  <si>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</si>
  <si>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</si>
  <si>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</si>
  <si>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</si>
  <si>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</si>
  <si>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</si>
  <si>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</si>
  <si>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</si>
  <si>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</si>
  <si>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</si>
  <si>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</si>
  <si>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</si>
  <si>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</si>
  <si>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</si>
  <si>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</si>
  <si>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</si>
  <si>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</si>
  <si>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</si>
  <si>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</si>
  <si>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</si>
  <si>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</si>
  <si>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</si>
  <si>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</si>
  <si>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</si>
  <si>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</si>
  <si>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</si>
  <si>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</si>
  <si>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</si>
  <si>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</si>
  <si>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</si>
  <si>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</si>
  <si>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</si>
  <si>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</si>
  <si>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</si>
  <si>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</si>
  <si>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</si>
  <si>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</si>
  <si>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</si>
  <si>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</si>
  <si>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</si>
  <si>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</si>
  <si>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</si>
  <si>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</si>
  <si>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</si>
  <si>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</si>
  <si>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</si>
  <si>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</si>
  <si>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</si>
  <si>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</si>
  <si>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</si>
  <si>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</si>
  <si>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</si>
  <si>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</si>
  <si>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</si>
  <si>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</si>
  <si>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</si>
  <si>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</si>
  <si>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</si>
  <si>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</si>
  <si>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</si>
  <si>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</si>
  <si>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</si>
  <si>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</si>
  <si>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</si>
  <si>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</si>
  <si>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</si>
  <si>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</si>
  <si>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</si>
  <si>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</si>
  <si>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</si>
  <si>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</si>
  <si>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</si>
  <si>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</si>
  <si>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</si>
  <si>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</si>
  <si>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</si>
  <si>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</si>
  <si>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</si>
  <si>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</si>
  <si>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</si>
  <si>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</si>
  <si>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</si>
  <si>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</si>
  <si>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</si>
  <si>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</si>
  <si>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</si>
  <si>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</si>
  <si>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</si>
  <si>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</si>
  <si>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</si>
  <si>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</si>
  <si>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</si>
  <si>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</si>
  <si>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</si>
  <si>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</si>
  <si>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</si>
  <si>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</si>
  <si>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</si>
  <si>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</si>
  <si>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</si>
  <si>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</si>
  <si>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</si>
  <si>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</si>
  <si>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</si>
  <si>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</si>
  <si>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</si>
  <si>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</si>
  <si>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</si>
  <si>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</si>
  <si>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</si>
  <si>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</si>
  <si>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</si>
  <si>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</si>
  <si>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</si>
  <si>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</si>
  <si>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</si>
  <si>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</si>
  <si>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</si>
  <si>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</si>
  <si>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</si>
  <si>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</si>
  <si>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</si>
  <si>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</si>
  <si>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</si>
  <si>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</si>
  <si>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</si>
  <si>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</si>
  <si>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</si>
  <si>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</si>
  <si>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</si>
  <si>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</si>
  <si>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</si>
  <si>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</si>
  <si>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</si>
  <si>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</si>
  <si>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</si>
  <si>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</si>
  <si>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</si>
  <si>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</si>
  <si>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</si>
  <si>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</si>
  <si>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</si>
  <si>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</si>
  <si>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</si>
  <si>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</si>
  <si>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</si>
  <si>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</si>
  <si>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</si>
  <si>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</si>
  <si>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</si>
  <si>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</si>
  <si>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</si>
  <si>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</si>
  <si>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</si>
  <si>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</si>
  <si>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</si>
  <si>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</si>
  <si>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</si>
  <si>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</si>
  <si>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</si>
  <si>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</si>
  <si>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</si>
  <si>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</si>
  <si>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</si>
  <si>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</si>
  <si>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</si>
  <si>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</si>
  <si>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</si>
  <si>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</si>
  <si>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</si>
  <si>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</si>
  <si>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</si>
  <si>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</si>
  <si>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</si>
  <si>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</si>
  <si>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</si>
  <si>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</si>
  <si>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</si>
  <si>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</si>
  <si>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</si>
  <si>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</si>
  <si>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</si>
  <si>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</si>
  <si>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</si>
  <si>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</si>
  <si>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</si>
  <si>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</si>
  <si>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</si>
  <si>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</si>
  <si>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</si>
  <si>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</si>
  <si>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</si>
  <si>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</si>
  <si>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</si>
  <si>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</si>
  <si>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</si>
  <si>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</si>
  <si>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</si>
  <si>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</si>
  <si>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</si>
  <si>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</si>
  <si>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</si>
  <si>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</si>
  <si>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</si>
  <si>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</si>
  <si>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</si>
  <si>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</si>
  <si>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</si>
  <si>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</si>
  <si>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</si>
  <si>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</si>
  <si>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</si>
  <si>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</si>
  <si>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</si>
  <si>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</si>
  <si>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</si>
  <si>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</si>
  <si>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</si>
  <si>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</si>
  <si>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</si>
  <si>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</si>
  <si>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</si>
  <si>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</si>
  <si>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</si>
  <si>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</si>
  <si>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</si>
  <si>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</si>
  <si>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</si>
  <si>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</si>
  <si>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</si>
  <si>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</si>
  <si>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</si>
  <si>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</si>
  <si>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</si>
  <si>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</si>
  <si>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</si>
  <si>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</si>
  <si>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</si>
  <si>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</si>
  <si>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</si>
  <si>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</si>
  <si>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</si>
  <si>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</si>
  <si>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</si>
  <si>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</si>
  <si>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</si>
  <si>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</si>
  <si>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</si>
  <si>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</si>
  <si>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</si>
  <si>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</si>
  <si>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</si>
  <si>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</si>
  <si>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</si>
  <si>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</si>
  <si>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</si>
  <si>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</si>
  <si>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</si>
  <si>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</si>
  <si>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</si>
  <si>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</si>
  <si>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</si>
  <si>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</si>
  <si>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</si>
  <si>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</si>
  <si>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</si>
  <si>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</si>
  <si>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</si>
  <si>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</si>
  <si>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</si>
  <si>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</si>
  <si>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</si>
  <si>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</si>
  <si>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</si>
  <si>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</si>
  <si>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</si>
  <si>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</si>
  <si>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</si>
  <si>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</si>
  <si>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</si>
  <si>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</si>
  <si>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</si>
  <si>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</si>
  <si>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</si>
  <si>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</si>
  <si>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</si>
  <si>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</si>
  <si>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</si>
  <si>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</si>
  <si>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</si>
  <si>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</si>
  <si>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</si>
  <si>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</si>
  <si>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</si>
  <si>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</si>
  <si>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</si>
  <si>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</si>
  <si>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</si>
  <si>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</si>
  <si>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</si>
  <si>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</si>
  <si>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</si>
  <si>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</si>
  <si>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</si>
  <si>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</si>
  <si>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</si>
  <si>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</si>
  <si>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</si>
  <si>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</si>
  <si>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</si>
  <si>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</si>
  <si>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</si>
  <si>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</si>
  <si>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</si>
  <si>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</si>
  <si>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</si>
  <si>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</si>
  <si>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</si>
  <si>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</si>
  <si>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</si>
  <si>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</si>
  <si>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</si>
  <si>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</si>
  <si>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</si>
  <si>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</si>
  <si>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</si>
  <si>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</si>
  <si>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</si>
  <si>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</si>
  <si>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</si>
  <si>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</si>
  <si>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</si>
  <si>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</si>
  <si>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</si>
  <si>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</si>
  <si>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</si>
  <si>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</si>
  <si>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</si>
  <si>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</si>
  <si>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</si>
  <si>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</si>
  <si>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</si>
  <si>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</si>
  <si>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</si>
  <si>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</si>
  <si>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</si>
  <si>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</si>
  <si>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</si>
  <si>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</si>
  <si>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</si>
  <si>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</si>
  <si>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</si>
  <si>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</si>
  <si>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</si>
  <si>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</si>
  <si>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</si>
  <si>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</si>
  <si>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</si>
  <si>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</si>
  <si>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</si>
  <si>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</si>
  <si>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</si>
  <si>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</si>
  <si>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</si>
  <si>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</si>
  <si>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</si>
  <si>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</si>
  <si>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</si>
  <si>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</si>
  <si>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</si>
  <si>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</si>
  <si>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</si>
  <si>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</si>
  <si>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</si>
  <si>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</si>
  <si>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</si>
  <si>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</si>
  <si>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</si>
  <si>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</si>
  <si>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</si>
  <si>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</si>
  <si>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</si>
  <si>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</si>
  <si>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</si>
  <si>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</si>
  <si>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</si>
  <si>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</si>
  <si>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</si>
  <si>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</si>
  <si>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</si>
  <si>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</si>
  <si>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</si>
  <si>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</si>
  <si>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</si>
  <si>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</si>
  <si>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</si>
  <si>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</si>
  <si>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</si>
  <si>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</si>
  <si>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</si>
  <si>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</si>
  <si>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</si>
  <si>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</si>
  <si>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</si>
  <si>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</si>
  <si>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</si>
  <si>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</si>
  <si>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</si>
  <si>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</si>
  <si>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</si>
  <si>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</si>
  <si>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</si>
  <si>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</si>
  <si>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</si>
  <si>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</si>
  <si>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</si>
  <si>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</si>
  <si>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</si>
  <si>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</si>
  <si>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</si>
  <si>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</si>
  <si>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</si>
  <si>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</si>
  <si>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</si>
  <si>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</si>
  <si>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</si>
  <si>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</si>
  <si>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</si>
  <si>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</si>
  <si>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</si>
  <si>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</si>
  <si>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</si>
  <si>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</si>
  <si>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</si>
  <si>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</si>
  <si>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</si>
  <si>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</si>
  <si>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</si>
  <si>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</si>
  <si>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</si>
  <si>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</si>
  <si>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</si>
  <si>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</si>
  <si>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</si>
  <si>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</si>
  <si>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</si>
  <si>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</si>
  <si>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</si>
  <si>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</si>
  <si>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</si>
  <si>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</si>
  <si>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</si>
  <si>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</si>
  <si>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</si>
  <si>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</si>
  <si>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</si>
  <si>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</si>
  <si>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</si>
  <si>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</si>
  <si>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</si>
  <si>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</si>
  <si>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</si>
  <si>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</si>
  <si>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</si>
  <si>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</si>
  <si>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</si>
  <si>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</si>
  <si>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</si>
  <si>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</si>
  <si>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</si>
  <si>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</si>
  <si>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</si>
  <si>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</si>
  <si>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</si>
  <si>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</si>
  <si>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</si>
  <si>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</si>
  <si>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</si>
  <si>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</si>
  <si>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</si>
  <si>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</si>
  <si>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</si>
  <si>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</si>
  <si>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</si>
  <si>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</si>
  <si>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</si>
  <si>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</si>
  <si>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</si>
  <si>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</si>
  <si>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</si>
  <si>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</si>
  <si>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</si>
  <si>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</si>
  <si>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</si>
  <si>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</si>
  <si>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</si>
  <si>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</si>
  <si>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</si>
  <si>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</si>
  <si>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</si>
  <si>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</si>
  <si>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</si>
  <si>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</si>
  <si>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</si>
  <si>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</si>
  <si>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</si>
  <si>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</si>
  <si>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</si>
  <si>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</si>
  <si>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</si>
  <si>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</si>
  <si>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</si>
  <si>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</si>
  <si>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</si>
  <si>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</si>
  <si>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</si>
  <si>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</si>
  <si>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</si>
  <si>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</si>
  <si>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</si>
  <si>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</si>
  <si>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</si>
  <si>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</si>
  <si>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</si>
  <si>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</si>
  <si>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</si>
  <si>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</si>
  <si>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</si>
  <si>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</si>
  <si>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</si>
  <si>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</si>
  <si>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</si>
  <si>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</si>
  <si>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</si>
  <si>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</si>
  <si>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</si>
  <si>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</si>
  <si>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</si>
  <si>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</si>
  <si>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</si>
  <si>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</si>
  <si>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</si>
  <si>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</si>
  <si>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</si>
  <si>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</si>
  <si>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</si>
  <si>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</si>
  <si>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</si>
  <si>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</si>
  <si>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</si>
  <si>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</si>
  <si>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</si>
  <si>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</si>
  <si>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</si>
  <si>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</si>
  <si>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</si>
  <si>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</si>
  <si>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</si>
  <si>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</si>
  <si>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</si>
  <si>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</si>
  <si>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</si>
  <si>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</si>
  <si>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</si>
  <si>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</si>
  <si>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</si>
  <si>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</si>
  <si>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</si>
  <si>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</si>
  <si>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</si>
  <si>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</si>
  <si>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</si>
  <si>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</si>
  <si>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</si>
  <si>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</si>
  <si>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</si>
  <si>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</si>
  <si>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</si>
  <si>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</si>
  <si>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</si>
  <si>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</si>
  <si>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</si>
  <si>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</si>
  <si>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</si>
  <si>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</si>
  <si>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</si>
  <si>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</si>
  <si>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</si>
  <si>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</si>
  <si>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</si>
  <si>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</si>
  <si>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</si>
  <si>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</si>
  <si>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</si>
  <si>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</si>
  <si>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</si>
  <si>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</si>
  <si>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</si>
  <si>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</si>
  <si>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</si>
  <si>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</si>
  <si>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</si>
  <si>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</si>
  <si>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</si>
  <si>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</si>
  <si>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</si>
  <si>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</si>
  <si>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</si>
  <si>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</si>
  <si>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</si>
  <si>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</si>
  <si>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</si>
  <si>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</si>
  <si>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</si>
  <si>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</si>
  <si>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</si>
  <si>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</si>
  <si>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</si>
  <si>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</si>
  <si>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</si>
  <si>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</si>
  <si>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</si>
  <si>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</si>
  <si>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</si>
  <si>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</si>
  <si>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</si>
  <si>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</si>
  <si>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</si>
  <si>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</si>
  <si>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</si>
  <si>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</si>
  <si>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</si>
  <si>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</si>
  <si>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</si>
  <si>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</si>
  <si>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</si>
  <si>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</si>
  <si>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</si>
  <si>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</si>
  <si>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</si>
  <si>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</si>
  <si>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</si>
  <si>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</si>
  <si>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</si>
  <si>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</si>
  <si>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</si>
  <si>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</si>
  <si>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</si>
  <si>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</si>
  <si>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</si>
  <si>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</si>
  <si>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</si>
  <si>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</si>
  <si>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</si>
  <si>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</si>
  <si>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</si>
  <si>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</si>
  <si>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</si>
  <si>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</si>
  <si>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</si>
  <si>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</si>
  <si>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</si>
  <si>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</si>
  <si>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</si>
  <si>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</si>
  <si>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</si>
  <si>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</si>
  <si>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</si>
  <si>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</si>
  <si>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</si>
  <si>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</si>
  <si>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</si>
  <si>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</si>
  <si>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</si>
  <si>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</si>
  <si>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</si>
  <si>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</si>
  <si>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</si>
  <si>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</si>
  <si>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</si>
  <si>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</si>
  <si>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</si>
  <si>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</si>
  <si>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</si>
  <si>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</si>
  <si>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</si>
  <si>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</si>
  <si>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</si>
  <si>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</si>
  <si>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</si>
  <si>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</si>
  <si>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</si>
  <si>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</si>
  <si>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</si>
  <si>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</si>
  <si>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</si>
  <si>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</si>
  <si>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</si>
  <si>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</si>
  <si>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</si>
  <si>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</si>
  <si>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</si>
  <si>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</si>
  <si>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</si>
  <si>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</si>
  <si>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</si>
  <si>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</si>
  <si>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</si>
  <si>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</si>
  <si>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</si>
  <si>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</si>
  <si>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</si>
  <si>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</si>
  <si>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</si>
  <si>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</si>
  <si>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</si>
  <si>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</si>
  <si>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</si>
  <si>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</si>
  <si>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</si>
  <si>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</si>
  <si>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</si>
  <si>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</si>
  <si>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</si>
  <si>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</si>
  <si>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</si>
  <si>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</si>
  <si>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</si>
  <si>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</si>
  <si>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</si>
  <si>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</si>
  <si>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</si>
  <si>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</si>
  <si>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</si>
  <si>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</si>
  <si>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</si>
  <si>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</si>
  <si>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</si>
  <si>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</si>
  <si>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</si>
  <si>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</si>
  <si>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</si>
  <si>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</si>
  <si>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</si>
  <si>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</si>
  <si>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</si>
  <si>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</si>
  <si>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</si>
  <si>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</si>
  <si>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</si>
  <si>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</si>
  <si>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</si>
  <si>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</si>
  <si>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</si>
  <si>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</si>
  <si>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</si>
  <si>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</si>
  <si>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</si>
  <si>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</si>
  <si>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</si>
  <si>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</si>
  <si>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</si>
  <si>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</si>
  <si>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</si>
  <si>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</si>
  <si>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</si>
  <si>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</si>
  <si>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</si>
  <si>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</si>
  <si>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</si>
  <si>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</si>
  <si>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</si>
  <si>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</si>
  <si>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</si>
  <si>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</si>
  <si>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</si>
  <si>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</si>
  <si>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</si>
  <si>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</si>
  <si>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</si>
  <si>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</si>
  <si>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</si>
  <si>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</si>
  <si>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</si>
  <si>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</si>
  <si>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</si>
  <si>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</si>
  <si>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</si>
  <si>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</si>
  <si>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</si>
  <si>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</si>
  <si>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</si>
  <si>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</si>
  <si>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</si>
  <si>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</si>
  <si>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</si>
  <si>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</si>
  <si>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</si>
  <si>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</si>
  <si>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</si>
  <si>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</si>
  <si>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</si>
  <si>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</si>
  <si>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</si>
  <si>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</si>
  <si>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</si>
  <si>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</si>
  <si>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</si>
  <si>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</si>
  <si>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</si>
  <si>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</si>
  <si>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</si>
  <si>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</si>
  <si>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</si>
  <si>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</si>
  <si>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</si>
  <si>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</si>
  <si>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</si>
  <si>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</si>
  <si>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</si>
  <si>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</si>
  <si>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</si>
  <si>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</si>
  <si>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</si>
  <si>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</si>
  <si>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</si>
  <si>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</si>
  <si>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</si>
  <si>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</si>
  <si>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</si>
  <si>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</si>
  <si>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</si>
  <si>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</si>
  <si>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</si>
  <si>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</si>
  <si>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</si>
  <si>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</si>
  <si>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</si>
  <si>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</si>
  <si>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</si>
  <si>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</si>
  <si>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</si>
  <si>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</si>
  <si>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</si>
  <si>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</si>
  <si>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</si>
  <si>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</si>
  <si>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</si>
  <si>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</si>
  <si>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</si>
  <si>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</si>
  <si>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</si>
  <si>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</si>
  <si>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</si>
  <si>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</si>
  <si>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</si>
  <si>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</si>
  <si>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</si>
  <si>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</si>
  <si>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</si>
  <si>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</si>
  <si>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</si>
  <si>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</si>
  <si>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</si>
  <si>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</si>
  <si>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</si>
  <si>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</si>
  <si>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</si>
  <si>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</si>
  <si>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</si>
  <si>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</si>
  <si>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</si>
  <si>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</si>
  <si>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</si>
  <si>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</si>
  <si>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</si>
  <si>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</si>
  <si>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</si>
  <si>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</si>
  <si>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</si>
  <si>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</si>
  <si>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</si>
  <si>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</si>
  <si>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</si>
  <si>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</si>
  <si>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</si>
  <si>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</si>
  <si>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</si>
  <si>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</si>
  <si>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</si>
  <si>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</si>
  <si>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</si>
  <si>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</si>
  <si>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</si>
  <si>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</si>
  <si>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</si>
  <si>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</si>
  <si>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</si>
  <si>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</si>
  <si>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</si>
  <si>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</si>
  <si>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</si>
  <si>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</si>
  <si>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</si>
  <si>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</si>
  <si>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</si>
  <si>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</si>
  <si>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</si>
  <si>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</si>
  <si>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</si>
  <si>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</si>
  <si>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</si>
  <si>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</si>
  <si>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</si>
  <si>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</si>
  <si>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</si>
  <si>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</si>
  <si>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</si>
  <si>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</si>
  <si>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</si>
  <si>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</si>
  <si>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</si>
  <si>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</si>
  <si>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</si>
  <si>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</si>
  <si>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</si>
  <si>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</si>
  <si>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</si>
  <si>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</si>
  <si>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</si>
  <si>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</si>
  <si>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</si>
  <si>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</si>
  <si>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</si>
  <si>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</si>
  <si>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</si>
  <si>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</si>
  <si>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</si>
  <si>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</si>
  <si>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</si>
  <si>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</si>
  <si>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</si>
  <si>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</si>
  <si>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</si>
  <si>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</si>
  <si>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</si>
  <si>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</si>
  <si>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</si>
  <si>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</si>
  <si>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</si>
  <si>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</si>
  <si>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</si>
  <si>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</si>
  <si>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</si>
  <si>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</si>
  <si>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</si>
  <si>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</si>
  <si>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</si>
  <si>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</si>
  <si>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</si>
  <si>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</si>
  <si>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</si>
  <si>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</si>
  <si>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</si>
  <si>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</si>
  <si>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</si>
  <si>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</si>
  <si>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</si>
  <si>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</si>
  <si>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</si>
  <si>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</si>
  <si>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</si>
  <si>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</si>
  <si>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</si>
  <si>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</si>
  <si>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</si>
  <si>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</si>
  <si>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</si>
  <si>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</si>
  <si>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</si>
  <si>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</si>
  <si>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</si>
  <si>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</si>
  <si>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</si>
  <si>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</si>
  <si>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</si>
  <si>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</si>
  <si>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</si>
  <si>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</si>
  <si>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</si>
  <si>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</si>
  <si>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</si>
  <si>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</si>
  <si>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</si>
  <si>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</si>
  <si>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</si>
  <si>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</si>
  <si>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</si>
  <si>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</si>
  <si>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</si>
  <si>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</si>
  <si>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</si>
  <si>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</si>
  <si>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</si>
  <si>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</si>
  <si>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</si>
  <si>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</si>
  <si>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</si>
  <si>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</si>
  <si>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</si>
  <si>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</si>
  <si>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</si>
  <si>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</si>
  <si>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</si>
  <si>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</si>
  <si>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</si>
  <si>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</si>
  <si>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</si>
  <si>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</si>
  <si>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</si>
  <si>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</si>
  <si>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</si>
  <si>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</si>
  <si>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</si>
  <si>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</si>
  <si>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</si>
  <si>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</si>
  <si>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</si>
  <si>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</si>
  <si>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</si>
  <si>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</si>
  <si>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</si>
  <si>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</si>
  <si>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</si>
  <si>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</si>
  <si>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</si>
  <si>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</si>
  <si>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</si>
  <si>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</si>
  <si>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</si>
  <si>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</si>
  <si>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</si>
  <si>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</si>
  <si>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</si>
  <si>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</si>
  <si>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</si>
  <si>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</si>
  <si>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</si>
  <si>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</si>
  <si>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</si>
  <si>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</si>
  <si>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</si>
  <si>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</si>
  <si>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</si>
  <si>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</si>
  <si>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</si>
  <si>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</si>
  <si>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</si>
  <si>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</si>
  <si>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</si>
  <si>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</si>
  <si>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</si>
  <si>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</si>
  <si>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</si>
  <si>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</si>
  <si>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</si>
  <si>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</si>
  <si>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</si>
  <si>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</si>
  <si>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</si>
  <si>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</si>
  <si>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</si>
  <si>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</si>
  <si>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</si>
  <si>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</si>
  <si>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</si>
  <si>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</si>
  <si>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</si>
  <si>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</si>
  <si>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</si>
  <si>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</si>
  <si>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</si>
  <si>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</si>
  <si>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</si>
  <si>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</si>
  <si>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</si>
  <si>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</si>
  <si>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</si>
  <si>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</si>
  <si>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</si>
  <si>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</si>
  <si>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</si>
  <si>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</si>
  <si>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</si>
  <si>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</si>
  <si>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</si>
  <si>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</si>
  <si>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</si>
  <si>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</si>
  <si>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</si>
  <si>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</si>
  <si>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</si>
  <si>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</si>
  <si>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</si>
  <si>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</si>
  <si>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</si>
  <si>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</si>
  <si>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</si>
  <si>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</si>
  <si>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</si>
  <si>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</si>
  <si>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</si>
  <si>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</si>
  <si>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</si>
  <si>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</si>
  <si>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</si>
  <si>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</si>
  <si>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</si>
  <si>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</si>
  <si>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</si>
  <si>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</si>
  <si>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</si>
  <si>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</si>
  <si>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</si>
  <si>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</si>
  <si>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</si>
  <si>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</si>
  <si>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</si>
  <si>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</si>
  <si>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</si>
  <si>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</si>
  <si>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</si>
  <si>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</si>
  <si>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</si>
  <si>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</si>
  <si>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</si>
  <si>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</si>
  <si>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</si>
  <si>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</si>
  <si>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</si>
  <si>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</si>
  <si>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</si>
  <si>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</si>
  <si>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</si>
  <si>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</si>
  <si>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</si>
  <si>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</si>
  <si>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</si>
  <si>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</si>
  <si>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</si>
  <si>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</si>
  <si>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</si>
  <si>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</si>
  <si>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</si>
  <si>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</si>
  <si>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</si>
  <si>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</si>
  <si>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</si>
  <si>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</si>
  <si>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</si>
  <si>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</si>
  <si>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</si>
  <si>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</si>
  <si>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</si>
  <si>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</si>
  <si>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</si>
  <si>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</si>
  <si>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</si>
  <si>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</si>
  <si>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</si>
  <si>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</si>
  <si>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</si>
  <si>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</si>
  <si>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</si>
  <si>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</si>
  <si>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</si>
  <si>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</si>
  <si>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</si>
  <si>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</si>
  <si>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</si>
  <si>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</si>
  <si>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</si>
  <si>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</si>
  <si>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</si>
  <si>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</si>
  <si>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</si>
  <si>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</si>
  <si>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</si>
  <si>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</si>
  <si>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</si>
  <si>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</si>
  <si>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</si>
  <si>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</si>
  <si>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</si>
  <si>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</si>
  <si>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</si>
  <si>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</si>
  <si>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</si>
  <si>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</si>
  <si>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</si>
  <si>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</si>
  <si>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</si>
  <si>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</si>
  <si>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</si>
  <si>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</si>
  <si>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</si>
  <si>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</si>
  <si>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</si>
  <si>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</si>
  <si>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</si>
  <si>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</si>
  <si>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</si>
  <si>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</si>
  <si>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</si>
  <si>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</si>
  <si>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</si>
  <si>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</si>
  <si>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</si>
  <si>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</si>
  <si>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</si>
  <si>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</si>
  <si>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</si>
  <si>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</si>
  <si>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</si>
  <si>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</si>
  <si>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</si>
  <si>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</si>
  <si>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</si>
  <si>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</si>
  <si>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</si>
  <si>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</si>
  <si>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</si>
  <si>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</si>
  <si>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</si>
  <si>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</si>
  <si>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</si>
  <si>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</si>
  <si>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</si>
  <si>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</si>
  <si>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</si>
  <si>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</si>
  <si>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</si>
  <si>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</si>
  <si>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</si>
  <si>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</si>
  <si>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</si>
  <si>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</si>
  <si>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</si>
  <si>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</si>
  <si>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</si>
  <si>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</si>
  <si>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</si>
  <si>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</si>
  <si>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</si>
  <si>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</si>
  <si>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</si>
  <si>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</si>
  <si>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</si>
  <si>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</si>
  <si>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</si>
  <si>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</si>
  <si>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</si>
  <si>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</si>
  <si>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</si>
  <si>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</si>
  <si>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</si>
  <si>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</si>
  <si>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</si>
  <si>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</si>
  <si>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</si>
  <si>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</si>
  <si>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</si>
  <si>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</si>
  <si>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</si>
  <si>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</si>
  <si>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</si>
  <si>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</si>
  <si>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</si>
  <si>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</si>
  <si>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</si>
  <si>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</si>
  <si>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</si>
  <si>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</si>
  <si>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</si>
  <si>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</si>
  <si>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</si>
  <si>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</si>
  <si>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</si>
  <si>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</si>
  <si>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</si>
  <si>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</si>
  <si>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</si>
  <si>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</si>
  <si>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</si>
  <si>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</si>
  <si>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</si>
  <si>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</si>
  <si>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</si>
  <si>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</si>
  <si>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</si>
  <si>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</si>
  <si>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</si>
  <si>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</si>
  <si>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</si>
  <si>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</si>
  <si>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</si>
  <si>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</si>
  <si>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</si>
  <si>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</si>
  <si>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</si>
  <si>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</si>
  <si>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</si>
  <si>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</si>
  <si>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</si>
  <si>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</si>
  <si>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</si>
  <si>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</si>
  <si>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</si>
  <si>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</si>
  <si>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</si>
  <si>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</si>
  <si>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</si>
  <si>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</si>
  <si>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</si>
  <si>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</si>
  <si>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</si>
  <si>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</si>
  <si>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</si>
  <si>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</si>
  <si>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</si>
  <si>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</si>
  <si>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</si>
  <si>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</si>
  <si>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</si>
  <si>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</si>
  <si>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</si>
  <si>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</si>
  <si>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</si>
  <si>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</si>
  <si>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</si>
  <si>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</si>
  <si>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</si>
  <si>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</si>
  <si>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</si>
  <si>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</si>
  <si>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</si>
  <si>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</si>
  <si>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</si>
  <si>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</si>
  <si>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</si>
  <si>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</si>
  <si>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</si>
  <si>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</si>
  <si>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</si>
  <si>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</si>
  <si>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</si>
  <si>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</si>
  <si>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</si>
  <si>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</si>
  <si>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</si>
  <si>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</si>
  <si>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</si>
  <si>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</si>
  <si>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</si>
  <si>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</si>
  <si>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</si>
  <si>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</si>
  <si>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</si>
  <si>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</si>
  <si>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</si>
  <si>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</si>
  <si>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</si>
  <si>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</si>
  <si>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</si>
  <si>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</si>
  <si>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</si>
  <si>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</si>
  <si>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</si>
  <si>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</si>
  <si>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</si>
  <si>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</si>
  <si>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</si>
  <si>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</si>
  <si>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</si>
  <si>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</si>
  <si>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</si>
  <si>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</si>
  <si>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</si>
  <si>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</si>
  <si>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</si>
  <si>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</si>
  <si>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</si>
  <si>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</si>
  <si>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</si>
  <si>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</si>
  <si>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</si>
  <si>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</si>
  <si>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</si>
  <si>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</si>
  <si>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</si>
  <si>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</si>
  <si>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</si>
  <si>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</si>
  <si>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</si>
  <si>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</si>
  <si>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</si>
  <si>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</si>
  <si>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</si>
  <si>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</si>
  <si>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</si>
  <si>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</si>
  <si>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</si>
  <si>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</si>
  <si>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</si>
  <si>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</si>
  <si>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</si>
  <si>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</si>
  <si>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</si>
  <si>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</si>
  <si>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</si>
  <si>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</si>
  <si>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</si>
  <si>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</si>
  <si>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</si>
  <si>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</si>
  <si>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</si>
  <si>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</si>
  <si>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</si>
  <si>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</si>
  <si>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</si>
  <si>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</si>
  <si>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</si>
  <si>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</si>
  <si>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</si>
  <si>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</si>
  <si>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</si>
  <si>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</si>
  <si>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</si>
  <si>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</si>
  <si>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</si>
  <si>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</si>
  <si>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</si>
  <si>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</si>
  <si>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</si>
  <si>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</si>
  <si>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</si>
  <si>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</si>
  <si>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</si>
  <si>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</si>
  <si>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</si>
  <si>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</si>
  <si>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</si>
  <si>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</si>
  <si>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</si>
  <si>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</si>
  <si>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</si>
  <si>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</si>
  <si>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</si>
  <si>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</si>
  <si>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</si>
  <si>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</si>
  <si>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</si>
  <si>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</si>
  <si>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</si>
  <si>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</si>
  <si>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</si>
  <si>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</si>
  <si>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</si>
  <si>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</si>
  <si>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</si>
  <si>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</si>
  <si>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</si>
  <si>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</si>
  <si>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</si>
  <si>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</si>
  <si>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</si>
  <si>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</si>
  <si>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</si>
  <si>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</si>
  <si>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</si>
  <si>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</si>
  <si>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</si>
  <si>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</si>
  <si>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</si>
  <si>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</si>
  <si>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</si>
  <si>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</si>
  <si>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</si>
  <si>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</si>
  <si>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</si>
  <si>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</si>
  <si>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</si>
  <si>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</si>
  <si>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</si>
  <si>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</si>
  <si>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</si>
  <si>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</si>
  <si>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</si>
  <si>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</si>
  <si>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</si>
  <si>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</si>
  <si>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</si>
  <si>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</si>
  <si>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</si>
  <si>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</si>
  <si>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</si>
  <si>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</si>
  <si>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</si>
  <si>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</si>
  <si>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</si>
  <si>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</si>
  <si>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</si>
  <si>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</si>
  <si>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</si>
  <si>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</si>
  <si>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</si>
  <si>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</si>
  <si>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</si>
  <si>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</si>
  <si>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</si>
  <si>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</si>
  <si>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</si>
  <si>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</si>
  <si>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</si>
  <si>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</si>
  <si>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</si>
  <si>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</si>
  <si>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</si>
  <si>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</si>
  <si>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</si>
  <si>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</si>
  <si>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</si>
  <si>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</si>
  <si>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</si>
  <si>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</si>
  <si>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</si>
  <si>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</si>
  <si>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</si>
  <si>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</si>
  <si>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</si>
  <si>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</si>
  <si>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</si>
  <si>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</si>
  <si>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</si>
  <si>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</si>
  <si>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</si>
  <si>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</si>
  <si>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</si>
  <si>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</si>
  <si>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</si>
  <si>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</si>
  <si>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</si>
  <si>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</si>
  <si>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</si>
  <si>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</si>
  <si>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</si>
  <si>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</si>
  <si>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</si>
  <si>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</si>
  <si>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</si>
  <si>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</si>
  <si>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</si>
  <si>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</si>
  <si>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</si>
  <si>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</si>
  <si>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</si>
  <si>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</si>
  <si>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</si>
  <si>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</si>
  <si>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</si>
  <si>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</si>
  <si>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</si>
  <si>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</si>
  <si>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</si>
  <si>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</si>
  <si>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</si>
  <si>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</si>
  <si>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</si>
  <si>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</si>
  <si>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</si>
  <si>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</si>
  <si>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</si>
  <si>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</si>
  <si>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</si>
  <si>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</si>
  <si>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</si>
  <si>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</si>
  <si>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</si>
  <si>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</si>
  <si>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</si>
  <si>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</si>
  <si>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</si>
  <si>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</si>
  <si>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</si>
  <si>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</si>
  <si>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</si>
  <si>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</si>
  <si>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</si>
  <si>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</si>
  <si>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</si>
  <si>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</si>
  <si>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</si>
  <si>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</si>
  <si>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</si>
  <si>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</si>
  <si>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</si>
  <si>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</si>
  <si>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</si>
  <si>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</si>
  <si>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</si>
  <si>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</si>
  <si>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</si>
  <si>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</si>
  <si>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</si>
  <si>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</si>
  <si>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</si>
  <si>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</si>
  <si>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</si>
  <si>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</si>
  <si>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</si>
  <si>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</si>
  <si>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</si>
  <si>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</si>
  <si>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</si>
  <si>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</si>
  <si>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</si>
  <si>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</si>
  <si>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</si>
  <si>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</si>
  <si>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</si>
  <si>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</si>
  <si>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</si>
  <si>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</si>
  <si>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</si>
  <si>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</si>
  <si>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</si>
  <si>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</si>
  <si>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</si>
  <si>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</si>
  <si>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</si>
  <si>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</si>
  <si>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</si>
  <si>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</si>
  <si>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</si>
  <si>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</si>
  <si>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</si>
  <si>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</si>
  <si>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</si>
  <si>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</si>
  <si>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</si>
  <si>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</si>
  <si>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</si>
  <si>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</si>
  <si>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</si>
  <si>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</si>
  <si>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</si>
  <si>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</si>
  <si>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</si>
  <si>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</si>
  <si>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</si>
  <si>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</si>
  <si>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</si>
  <si>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</si>
  <si>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</si>
  <si>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</si>
  <si>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</si>
  <si>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</si>
  <si>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</si>
  <si>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</si>
  <si>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</si>
  <si>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</si>
  <si>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</si>
  <si>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</si>
  <si>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</si>
  <si>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</si>
  <si>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</si>
  <si>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</si>
  <si>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</si>
  <si>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</si>
  <si>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</si>
  <si>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</si>
  <si>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</si>
  <si>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</si>
  <si>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</si>
  <si>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</si>
  <si>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</si>
  <si>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</si>
  <si>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</si>
  <si>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</si>
  <si>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</si>
  <si>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</si>
  <si>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</si>
  <si>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</si>
  <si>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</si>
  <si>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</si>
  <si>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</si>
  <si>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</si>
  <si>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</si>
  <si>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</si>
  <si>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</si>
  <si>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</si>
  <si>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</si>
  <si>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</si>
  <si>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</si>
  <si>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</si>
  <si>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</si>
  <si>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</si>
  <si>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</si>
  <si>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</si>
  <si>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</si>
  <si>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</si>
  <si>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</si>
  <si>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</si>
  <si>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</si>
  <si>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</si>
  <si>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</si>
  <si>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</si>
  <si>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</si>
  <si>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</si>
  <si>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</si>
  <si>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</si>
  <si>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</si>
  <si>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</si>
  <si>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</si>
  <si>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</si>
  <si>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</si>
  <si>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</si>
  <si>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</si>
  <si>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</si>
  <si>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</si>
  <si>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</si>
  <si>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</si>
  <si>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</si>
  <si>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</si>
  <si>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</si>
  <si>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</si>
  <si>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</si>
  <si>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</si>
  <si>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</si>
  <si>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</si>
  <si>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</si>
  <si>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</si>
  <si>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</si>
  <si>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</si>
  <si>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</si>
  <si>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</si>
  <si>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</si>
  <si>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</si>
  <si>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</si>
  <si>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</si>
  <si>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</si>
  <si>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</si>
  <si>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</si>
  <si>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</si>
  <si>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</si>
  <si>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</si>
  <si>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</si>
  <si>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</si>
  <si>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</si>
  <si>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</si>
  <si>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</si>
  <si>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</si>
  <si>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</si>
  <si>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</si>
  <si>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</si>
  <si>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</si>
  <si>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</si>
  <si>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</si>
  <si>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</si>
  <si>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</si>
  <si>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</si>
  <si>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</si>
  <si>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</si>
  <si>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</si>
  <si>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</si>
  <si>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</si>
  <si>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</si>
  <si>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</si>
  <si>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</si>
  <si>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</si>
  <si>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</si>
  <si>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</si>
  <si>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</si>
  <si>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</si>
  <si>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</si>
  <si>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</si>
  <si>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</si>
  <si>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</si>
  <si>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</si>
  <si>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</si>
  <si>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</si>
  <si>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</si>
  <si>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</si>
  <si>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</si>
  <si>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</si>
  <si>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</si>
  <si>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</si>
  <si>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</si>
  <si>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</si>
  <si>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</si>
  <si>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</si>
  <si>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</si>
  <si>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</si>
  <si>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</si>
  <si>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</si>
  <si>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</si>
  <si>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</si>
  <si>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</si>
  <si>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</si>
  <si>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</si>
  <si>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</si>
  <si>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</si>
  <si>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</si>
  <si>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</si>
  <si>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</si>
  <si>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</si>
  <si>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</si>
  <si>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</si>
  <si>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</si>
  <si>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</si>
  <si>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</si>
  <si>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</si>
  <si>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</si>
  <si>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</si>
  <si>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</si>
  <si>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</si>
  <si>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</si>
  <si>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</si>
  <si>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</si>
  <si>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</si>
  <si>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</si>
  <si>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</si>
  <si>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</si>
  <si>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</si>
  <si>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</si>
  <si>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</si>
  <si>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</si>
  <si>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</si>
  <si>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</si>
  <si>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</si>
  <si>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</si>
  <si>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</si>
  <si>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</si>
  <si>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</si>
  <si>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</si>
  <si>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</si>
  <si>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</si>
  <si>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</si>
  <si>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</si>
  <si>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</si>
  <si>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</si>
  <si>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</si>
  <si>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</si>
  <si>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</si>
  <si>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</si>
  <si>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</si>
  <si>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</si>
  <si>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</si>
  <si>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</si>
  <si>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</si>
  <si>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</si>
  <si>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</si>
  <si>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</si>
  <si>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</si>
  <si>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</si>
  <si>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</si>
  <si>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</si>
  <si>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</si>
  <si>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</si>
  <si>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</si>
  <si>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</si>
  <si>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</si>
  <si>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</si>
  <si>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</si>
  <si>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</si>
  <si>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</si>
  <si>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</si>
  <si>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</si>
  <si>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</si>
  <si>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</si>
  <si>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</si>
  <si>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</si>
  <si>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</si>
  <si>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</si>
  <si>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</si>
  <si>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</si>
  <si>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</si>
  <si>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</si>
  <si>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</si>
  <si>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</si>
  <si>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</si>
  <si>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</si>
  <si>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</si>
  <si>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</si>
  <si>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</si>
  <si>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</si>
  <si>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</si>
  <si>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</si>
  <si>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</si>
  <si>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</si>
  <si>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</si>
  <si>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</si>
  <si>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</si>
  <si>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</si>
  <si>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</si>
  <si>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</si>
  <si>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</si>
  <si>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</si>
  <si>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</si>
  <si>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</si>
  <si>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</si>
  <si>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</si>
  <si>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</si>
  <si>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</si>
  <si>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</si>
  <si>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</si>
  <si>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</si>
  <si>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</si>
  <si>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</si>
  <si>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</si>
  <si>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</si>
  <si>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</si>
  <si>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</si>
  <si>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</si>
  <si>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</si>
  <si>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</si>
  <si>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</si>
  <si>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</si>
  <si>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</si>
  <si>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</si>
  <si>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</si>
  <si>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</si>
  <si>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</si>
  <si>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</si>
  <si>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</si>
  <si>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</si>
  <si>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</si>
  <si>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</si>
  <si>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</si>
  <si>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</si>
  <si>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</si>
  <si>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</si>
  <si>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</si>
  <si>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</si>
  <si>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</si>
  <si>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</si>
  <si>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</si>
  <si>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</si>
  <si>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</si>
  <si>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</si>
  <si>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</si>
  <si>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</si>
  <si>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</si>
  <si>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</si>
  <si>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</si>
  <si>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</si>
  <si>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</si>
  <si>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</si>
  <si>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</si>
  <si>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</si>
  <si>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</si>
  <si>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</si>
  <si>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</si>
  <si>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</si>
  <si>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</si>
  <si>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</si>
  <si>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</si>
  <si>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</si>
  <si>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</si>
  <si>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</si>
  <si>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</si>
  <si>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</si>
  <si>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</si>
  <si>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</si>
  <si>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</si>
  <si>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</si>
  <si>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</si>
  <si>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</si>
  <si>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</si>
  <si>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</si>
  <si>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</si>
  <si>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</si>
  <si>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</si>
  <si>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</si>
  <si>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</si>
  <si>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</si>
  <si>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</si>
  <si>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</si>
  <si>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</si>
  <si>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</si>
  <si>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</si>
  <si>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</si>
  <si>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</si>
  <si>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</si>
  <si>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</si>
  <si>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</si>
  <si>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</si>
  <si>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</si>
  <si>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</si>
  <si>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</si>
  <si>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</si>
  <si>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</si>
  <si>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</si>
  <si>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</si>
  <si>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</si>
  <si>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</si>
  <si>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</si>
  <si>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</si>
  <si>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</si>
  <si>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</si>
  <si>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</si>
  <si>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</si>
  <si>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</si>
  <si>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</si>
  <si>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</si>
  <si>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</si>
  <si>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</si>
  <si>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</si>
  <si>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</si>
  <si>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</si>
  <si>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</si>
  <si>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</si>
  <si>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</si>
  <si>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</si>
  <si>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</si>
  <si>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</si>
  <si>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</si>
  <si>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</si>
  <si>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</si>
  <si>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</si>
  <si>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</si>
  <si>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</si>
  <si>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</si>
  <si>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</si>
  <si>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</si>
  <si>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</si>
  <si>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</si>
  <si>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</si>
  <si>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</si>
  <si>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</si>
  <si>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</si>
  <si>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</si>
  <si>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</si>
  <si>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</si>
  <si>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</si>
  <si>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</si>
  <si>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</si>
  <si>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</si>
  <si>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</si>
  <si>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</si>
  <si>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</si>
  <si>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</si>
  <si>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</si>
  <si>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</si>
  <si>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</si>
  <si>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</si>
  <si>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</si>
  <si>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</si>
  <si>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</si>
  <si>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</si>
  <si>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</si>
  <si>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</si>
  <si>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</si>
  <si>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</si>
  <si>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</si>
  <si>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</si>
  <si>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</si>
  <si>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</si>
  <si>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</si>
  <si>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</si>
  <si>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</si>
  <si>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</si>
  <si>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</si>
  <si>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</si>
  <si>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</si>
  <si>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</si>
  <si>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</si>
  <si>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</si>
  <si>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</si>
  <si>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</si>
  <si>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</si>
  <si>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</si>
  <si>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</si>
  <si>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</si>
  <si>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</si>
  <si>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</si>
  <si>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</si>
  <si>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</si>
  <si>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</si>
  <si>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</si>
  <si>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</si>
  <si>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</si>
  <si>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</si>
  <si>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</si>
  <si>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</si>
  <si>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</si>
  <si>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</si>
  <si>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</si>
  <si>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</si>
  <si>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</si>
  <si>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</si>
  <si>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</si>
  <si>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</si>
  <si>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</si>
  <si>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</si>
  <si>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</si>
  <si>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</si>
  <si>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</si>
  <si>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</si>
  <si>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</si>
  <si>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</si>
  <si>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</si>
  <si>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</si>
  <si>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</si>
  <si>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</si>
  <si>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</si>
  <si>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</si>
  <si>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</si>
  <si>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</si>
  <si>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</si>
  <si>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</si>
  <si>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</si>
  <si>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</si>
  <si>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</si>
  <si>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</si>
  <si>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</si>
  <si>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</si>
  <si>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</si>
  <si>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</si>
  <si>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</si>
  <si>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</si>
  <si>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</si>
  <si>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</si>
  <si>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</si>
  <si>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</si>
  <si>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</si>
  <si>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</si>
  <si>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</si>
  <si>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</si>
  <si>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</si>
  <si>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</si>
  <si>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</si>
  <si>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</si>
  <si>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</si>
  <si>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</si>
  <si>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</si>
  <si>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</si>
  <si>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</si>
  <si>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</si>
  <si>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</si>
  <si>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</si>
  <si>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</si>
  <si>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</si>
  <si>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</si>
  <si>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</si>
  <si>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</si>
  <si>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</si>
  <si>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</si>
  <si>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</si>
  <si>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</si>
  <si>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</si>
  <si>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</si>
  <si>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</si>
  <si>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</si>
  <si>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</si>
  <si>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</si>
  <si>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</si>
  <si>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</si>
  <si>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</si>
  <si>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</si>
  <si>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</si>
  <si>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</si>
  <si>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</si>
  <si>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</si>
  <si>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</si>
  <si>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</si>
  <si>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</si>
  <si>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</si>
  <si>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</si>
  <si>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</si>
  <si>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</si>
  <si>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</si>
  <si>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</si>
  <si>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</si>
  <si>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</si>
  <si>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</si>
  <si>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</si>
  <si>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</si>
  <si>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</si>
  <si>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</si>
  <si>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</si>
  <si>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</si>
  <si>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</si>
  <si>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</si>
  <si>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</si>
  <si>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</si>
  <si>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</si>
  <si>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</si>
  <si>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</si>
  <si>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</si>
  <si>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</si>
  <si>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</si>
  <si>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</si>
  <si>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</si>
  <si>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</si>
  <si>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</si>
  <si>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</si>
  <si>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</si>
  <si>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</si>
  <si>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</si>
  <si>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</si>
  <si>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</si>
  <si>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</si>
  <si>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</si>
  <si>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</si>
  <si>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</si>
  <si>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</si>
  <si>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</si>
  <si>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</si>
  <si>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</si>
  <si>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</si>
  <si>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</si>
  <si>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</si>
  <si>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</si>
  <si>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</si>
  <si>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</si>
  <si>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</si>
  <si>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</si>
  <si>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</si>
  <si>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</si>
  <si>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</si>
  <si>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</si>
  <si>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</si>
  <si>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</si>
  <si>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</si>
  <si>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</si>
  <si>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</si>
  <si>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</si>
  <si>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</si>
  <si>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</si>
  <si>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</si>
  <si>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</si>
  <si>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</si>
  <si>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</si>
  <si>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</si>
  <si>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</si>
  <si>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</si>
  <si>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</si>
  <si>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</si>
  <si>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</si>
  <si>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</si>
  <si>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</si>
  <si>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</si>
  <si>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</si>
  <si>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</si>
  <si>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</si>
  <si>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</si>
  <si>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</si>
  <si>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</si>
  <si>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</si>
  <si>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</si>
  <si>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</si>
  <si>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</si>
  <si>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</si>
  <si>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</si>
  <si>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</si>
  <si>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</si>
  <si>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</si>
  <si>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</si>
  <si>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</si>
  <si>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</si>
  <si>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</si>
  <si>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</si>
  <si>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</si>
  <si>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</si>
  <si>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</si>
  <si>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</si>
  <si>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</si>
  <si>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</si>
  <si>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</si>
  <si>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</si>
  <si>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</si>
  <si>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</si>
  <si>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</si>
  <si>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</si>
  <si>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</si>
  <si>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</si>
  <si>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</si>
  <si>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</si>
  <si>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</si>
  <si>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</si>
  <si>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</si>
  <si>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</si>
  <si>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</si>
  <si>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</si>
  <si>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</si>
  <si>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</si>
  <si>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</si>
  <si>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</si>
  <si>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</si>
  <si>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</si>
  <si>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</si>
  <si>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</si>
  <si>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</si>
  <si>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</si>
  <si>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</si>
  <si>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</si>
  <si>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</si>
  <si>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</si>
  <si>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</si>
  <si>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</si>
  <si>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</si>
  <si>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</si>
  <si>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</si>
  <si>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</si>
  <si>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</si>
  <si>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</si>
  <si>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</si>
  <si>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</si>
  <si>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</si>
  <si>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</si>
  <si>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</si>
  <si>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</si>
  <si>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</si>
  <si>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</si>
  <si>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</si>
  <si>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</si>
  <si>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</si>
  <si>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</si>
  <si>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</si>
  <si>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</si>
  <si>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</si>
  <si>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</si>
  <si>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</si>
  <si>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</si>
  <si>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</si>
  <si>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</si>
  <si>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</si>
  <si>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</si>
  <si>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</si>
  <si>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</si>
  <si>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</si>
  <si>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</si>
  <si>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</si>
  <si>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</si>
  <si>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</si>
  <si>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</si>
  <si>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</si>
  <si>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</si>
  <si>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</si>
  <si>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</si>
  <si>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</si>
  <si>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</si>
  <si>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</si>
  <si>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</si>
  <si>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</si>
  <si>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</si>
  <si>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</si>
  <si>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</si>
  <si>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</si>
  <si>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</si>
  <si>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</si>
  <si>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</si>
  <si>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</si>
  <si>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</si>
  <si>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</si>
  <si>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</si>
  <si>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</si>
  <si>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</si>
  <si>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</si>
  <si>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</si>
  <si>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</si>
  <si>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</si>
  <si>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</si>
  <si>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</si>
  <si>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</si>
  <si>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</si>
  <si>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</si>
  <si>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</si>
  <si>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</si>
  <si>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</si>
  <si>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</si>
  <si>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</si>
  <si>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</si>
  <si>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</si>
  <si>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</si>
  <si>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</si>
  <si>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</si>
  <si>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</si>
  <si>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</si>
  <si>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</si>
  <si>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</si>
  <si>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</si>
  <si>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</si>
  <si>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</si>
  <si>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</si>
  <si>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</si>
  <si>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</si>
  <si>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</si>
  <si>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</si>
  <si>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</si>
  <si>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</si>
  <si>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</si>
  <si>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</si>
  <si>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</si>
  <si>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</si>
  <si>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</si>
  <si>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</si>
  <si>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</si>
  <si>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</si>
  <si>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</si>
  <si>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</si>
  <si>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</si>
  <si>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</si>
  <si>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</si>
  <si>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</si>
  <si>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</si>
  <si>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</si>
  <si>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</si>
  <si>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</si>
  <si>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</si>
  <si>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</si>
  <si>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</si>
  <si>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</si>
  <si>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</si>
  <si>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</si>
  <si>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</si>
  <si>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</si>
  <si>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</si>
  <si>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</si>
  <si>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</si>
  <si>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</si>
  <si>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</si>
  <si>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</si>
  <si>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</si>
  <si>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</si>
  <si>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</si>
  <si>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</si>
  <si>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</si>
  <si>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</si>
  <si>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</si>
  <si>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</si>
  <si>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</si>
  <si>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</si>
  <si>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</si>
  <si>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</si>
  <si>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</si>
  <si>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</si>
  <si>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</si>
  <si>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</si>
  <si>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</si>
  <si>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</si>
  <si>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</si>
  <si>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</si>
  <si>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</si>
  <si>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</si>
  <si>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</si>
  <si>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</si>
  <si>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</si>
  <si>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</si>
  <si>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</si>
  <si>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</si>
  <si>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</si>
  <si>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</si>
  <si>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</si>
  <si>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</si>
  <si>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</si>
  <si>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</si>
  <si>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</si>
  <si>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</si>
  <si>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</si>
  <si>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</si>
  <si>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</si>
  <si>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</si>
  <si>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</si>
  <si>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</si>
  <si>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</si>
  <si>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</si>
  <si>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</si>
  <si>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</si>
  <si>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</si>
  <si>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</si>
  <si>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</si>
  <si>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</si>
  <si>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</si>
  <si>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</si>
  <si>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</si>
  <si>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</si>
  <si>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</si>
  <si>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</si>
  <si>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</si>
  <si>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</si>
  <si>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</si>
  <si>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</si>
  <si>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</si>
  <si>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</si>
  <si>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</si>
  <si>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</si>
  <si>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</si>
  <si>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</si>
  <si>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</si>
  <si>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</si>
  <si>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</si>
  <si>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</si>
  <si>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</si>
  <si>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</si>
  <si>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</si>
  <si>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</si>
  <si>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</si>
  <si>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</si>
  <si>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</si>
  <si>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</si>
  <si>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</si>
  <si>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</si>
  <si>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</si>
  <si>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</si>
  <si>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</si>
  <si>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</si>
  <si>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</si>
  <si>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</si>
  <si>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</si>
  <si>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</si>
  <si>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</si>
  <si>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</si>
  <si>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</si>
  <si>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</si>
  <si>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</si>
  <si>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</si>
  <si>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</si>
  <si>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</si>
  <si>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</si>
  <si>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</si>
  <si>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</si>
  <si>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</si>
  <si>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</si>
  <si>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</si>
  <si>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</si>
  <si>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</si>
  <si>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</si>
  <si>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</si>
  <si>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</si>
  <si>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</si>
  <si>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</si>
  <si>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</si>
  <si>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</si>
  <si>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</si>
  <si>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</si>
  <si>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</si>
  <si>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</si>
  <si>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</si>
  <si>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</si>
  <si>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</si>
  <si>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</si>
  <si>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</si>
  <si>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</si>
  <si>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</si>
  <si>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</si>
  <si>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</si>
  <si>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</si>
  <si>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</si>
  <si>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</si>
  <si>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</si>
  <si>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</si>
  <si>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</si>
  <si>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</si>
  <si>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</si>
  <si>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</si>
  <si>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</si>
  <si>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</si>
  <si>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</si>
  <si>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</si>
  <si>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</si>
  <si>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</si>
  <si>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</si>
  <si>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</si>
  <si>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</si>
  <si>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</si>
  <si>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</si>
  <si>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</si>
  <si>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</si>
  <si>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</si>
  <si>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</si>
  <si>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</si>
  <si>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</si>
  <si>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</si>
  <si>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</si>
  <si>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</si>
  <si>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</si>
  <si>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</si>
  <si>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</si>
  <si>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</si>
  <si>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</si>
  <si>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</si>
  <si>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</si>
  <si>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</si>
  <si>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</si>
  <si>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</si>
  <si>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</si>
  <si>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</si>
  <si>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</si>
  <si>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</si>
  <si>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</si>
  <si>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</si>
  <si>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</si>
  <si>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</si>
  <si>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</si>
  <si>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</si>
  <si>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</si>
  <si>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</si>
  <si>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</si>
  <si>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</si>
  <si>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</si>
  <si>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</si>
  <si>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</si>
  <si>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</si>
  <si>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</si>
  <si>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</si>
  <si>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</si>
  <si>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</si>
  <si>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</si>
  <si>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</si>
  <si>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</si>
  <si>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</si>
  <si>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</si>
  <si>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</si>
  <si>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</si>
  <si>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</si>
  <si>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</si>
  <si>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</si>
  <si>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</si>
  <si>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</si>
  <si>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</si>
  <si>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</si>
  <si>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</si>
  <si>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</si>
  <si>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</si>
  <si>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</si>
  <si>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</si>
  <si>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</si>
  <si>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</si>
  <si>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</si>
  <si>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</si>
  <si>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</si>
  <si>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</si>
  <si>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</si>
  <si>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</si>
  <si>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</si>
  <si>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</si>
  <si>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</si>
  <si>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</si>
  <si>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</si>
  <si>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</si>
  <si>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</si>
  <si>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</si>
  <si>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</si>
  <si>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</si>
  <si>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</si>
  <si>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</si>
  <si>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</si>
  <si>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</si>
  <si>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</si>
  <si>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</si>
  <si>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</si>
  <si>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</si>
  <si>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</si>
  <si>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</si>
  <si>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</si>
  <si>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</si>
  <si>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</si>
  <si>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</si>
  <si>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</si>
  <si>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</si>
  <si>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</si>
  <si>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</si>
  <si>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</si>
  <si>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</si>
  <si>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</si>
  <si>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</si>
  <si>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</si>
  <si>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</si>
  <si>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</si>
  <si>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</si>
  <si>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</si>
  <si>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</si>
  <si>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</si>
  <si>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</si>
  <si>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</si>
  <si>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</si>
  <si>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</si>
  <si>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</si>
  <si>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</si>
  <si>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</si>
  <si>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</si>
  <si>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</si>
  <si>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</si>
  <si>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</si>
  <si>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</si>
  <si>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</si>
  <si>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</si>
  <si>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</si>
  <si>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</si>
  <si>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</si>
  <si>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</si>
  <si>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</si>
  <si>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</si>
  <si>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</si>
  <si>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</si>
  <si>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</si>
  <si>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</si>
  <si>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</si>
  <si>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</si>
  <si>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</si>
  <si>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</si>
  <si>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</si>
  <si>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</si>
  <si>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</si>
  <si>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</si>
  <si>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</si>
  <si>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</si>
  <si>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</si>
  <si>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</si>
  <si>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</si>
  <si>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</si>
  <si>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</si>
  <si>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</si>
  <si>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</si>
  <si>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</si>
  <si>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</si>
  <si>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</si>
  <si>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</si>
  <si>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</si>
  <si>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</si>
  <si>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</si>
  <si>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</si>
  <si>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</si>
  <si>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</si>
  <si>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</si>
  <si>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</si>
  <si>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</si>
  <si>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</si>
  <si>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</si>
  <si>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</si>
  <si>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</si>
  <si>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</si>
  <si>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</si>
  <si>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</si>
  <si>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</si>
  <si>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</si>
  <si>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</si>
  <si>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</si>
  <si>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</si>
  <si>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</si>
  <si>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</si>
  <si>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</si>
  <si>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</si>
  <si>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</si>
  <si>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</si>
  <si>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</si>
  <si>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</si>
  <si>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</si>
  <si>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</si>
  <si>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</si>
  <si>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</si>
  <si>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</si>
  <si>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</si>
  <si>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</si>
  <si>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</si>
  <si>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</si>
  <si>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</si>
  <si>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</si>
  <si>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</si>
  <si>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</si>
  <si>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</si>
  <si>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</si>
  <si>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</si>
  <si>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</si>
  <si>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</si>
  <si>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</si>
  <si>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</si>
  <si>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</si>
  <si>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</si>
  <si>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</si>
  <si>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</si>
  <si>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</si>
  <si>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</si>
  <si>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</si>
  <si>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</si>
  <si>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</si>
  <si>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</si>
  <si>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</si>
  <si>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</si>
  <si>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</si>
  <si>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</si>
  <si>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</si>
  <si>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</si>
  <si>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</si>
  <si>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</si>
  <si>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</si>
  <si>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</si>
  <si>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</si>
  <si>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</si>
  <si>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</si>
  <si>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</si>
  <si>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</si>
  <si>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</si>
  <si>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</si>
  <si>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</si>
  <si>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</si>
  <si>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</si>
  <si>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</si>
  <si>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</si>
  <si>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</si>
  <si>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</si>
  <si>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</si>
  <si>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</si>
  <si>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</si>
  <si>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</si>
  <si>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</si>
  <si>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</si>
  <si>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</si>
  <si>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</si>
  <si>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</si>
  <si>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</si>
  <si>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</si>
  <si>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</si>
  <si>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</si>
  <si>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</si>
  <si>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</si>
  <si>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</si>
  <si>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</si>
  <si>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</si>
  <si>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</si>
  <si>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</si>
  <si>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</si>
  <si>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</si>
  <si>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</si>
  <si>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</si>
  <si>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</si>
  <si>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</si>
  <si>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</si>
  <si>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</si>
  <si>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</si>
  <si>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</si>
  <si>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</si>
  <si>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</si>
  <si>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</si>
  <si>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</si>
  <si>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</si>
  <si>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</si>
  <si>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</si>
  <si>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</si>
  <si>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</si>
  <si>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</si>
  <si>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</si>
  <si>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</si>
  <si>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</si>
  <si>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</si>
  <si>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</si>
  <si>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</si>
  <si>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</si>
  <si>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</si>
  <si>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</si>
  <si>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</si>
  <si>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</si>
  <si>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</si>
  <si>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</si>
  <si>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</si>
  <si>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</si>
  <si>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</si>
  <si>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</si>
  <si>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</si>
  <si>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</si>
  <si>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</si>
  <si>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</si>
  <si>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</si>
  <si>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</si>
  <si>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</si>
  <si>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</si>
  <si>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</si>
  <si>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</si>
  <si>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</si>
  <si>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</si>
  <si>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</si>
  <si>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</si>
  <si>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</si>
  <si>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</si>
  <si>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</si>
  <si>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</si>
  <si>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</si>
  <si>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</si>
  <si>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</si>
  <si>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</si>
  <si>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</si>
  <si>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</si>
  <si>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</si>
  <si>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</si>
  <si>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</si>
  <si>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</si>
  <si>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</si>
  <si>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</si>
  <si>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</si>
  <si>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</si>
  <si>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</si>
  <si>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</si>
  <si>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</si>
  <si>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</si>
  <si>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</si>
  <si>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</si>
  <si>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</si>
  <si>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</si>
  <si>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</si>
  <si>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</si>
  <si>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</si>
  <si>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</si>
  <si>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</si>
  <si>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</si>
  <si>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</si>
  <si>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</si>
  <si>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</si>
  <si>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</si>
  <si>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</si>
  <si>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</si>
  <si>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</si>
  <si>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</si>
  <si>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</si>
  <si>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</si>
  <si>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</si>
  <si>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</si>
  <si>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</si>
  <si>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</si>
  <si>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</si>
  <si>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</si>
  <si>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</si>
  <si>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</si>
  <si>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</si>
  <si>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</si>
  <si>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</si>
  <si>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</si>
  <si>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</si>
  <si>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</si>
  <si>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</si>
  <si>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</si>
  <si>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</si>
  <si>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</si>
  <si>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</si>
  <si>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</si>
  <si>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</si>
  <si>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</si>
  <si>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</si>
  <si>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</si>
  <si>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</si>
  <si>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</si>
  <si>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</si>
  <si>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</si>
  <si>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</si>
  <si>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</si>
  <si>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</si>
  <si>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</si>
  <si>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</si>
  <si>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</si>
  <si>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</si>
  <si>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</si>
  <si>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</si>
  <si>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</si>
  <si>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</si>
  <si>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</si>
  <si>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</si>
  <si>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</si>
  <si>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</si>
  <si>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</si>
  <si>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</si>
  <si>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</si>
  <si>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</si>
  <si>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</si>
  <si>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</si>
  <si>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</si>
  <si>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</si>
  <si>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</si>
  <si>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</si>
  <si>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</si>
  <si>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</si>
  <si>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</si>
  <si>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</si>
  <si>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</si>
  <si>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</si>
  <si>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</si>
  <si>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</si>
  <si>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</si>
  <si>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</si>
  <si>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</si>
  <si>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</si>
  <si>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</si>
  <si>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</si>
  <si>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</si>
  <si>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</si>
  <si>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</si>
  <si>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</si>
  <si>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</si>
  <si>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</si>
  <si>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</si>
  <si>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</si>
  <si>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</si>
  <si>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</si>
  <si>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</si>
  <si>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</si>
  <si>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</si>
  <si>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</si>
  <si>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</si>
  <si>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</si>
  <si>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</si>
  <si>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</si>
  <si>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</si>
  <si>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</si>
  <si>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</si>
  <si>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</si>
  <si>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</si>
  <si>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</si>
  <si>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</si>
  <si>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</si>
  <si>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</si>
  <si>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</si>
  <si>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</si>
  <si>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</si>
  <si>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</si>
  <si>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</si>
  <si>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</si>
  <si>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</si>
  <si>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</si>
  <si>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</si>
  <si>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</si>
  <si>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</si>
  <si>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</si>
  <si>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</si>
  <si>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</si>
  <si>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</si>
  <si>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</si>
  <si>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</si>
  <si>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</si>
  <si>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</si>
  <si>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</si>
  <si>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</si>
  <si>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</si>
  <si>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</si>
  <si>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</si>
  <si>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</si>
  <si>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</si>
  <si>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</si>
  <si>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</si>
  <si>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</si>
  <si>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</si>
  <si>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</si>
  <si>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</si>
  <si>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</si>
  <si>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</si>
  <si>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</si>
  <si>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</si>
  <si>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</si>
  <si>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</si>
  <si>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</si>
  <si>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</si>
  <si>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</si>
  <si>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</si>
  <si>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</si>
  <si>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</si>
  <si>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</si>
  <si>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</si>
  <si>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</si>
  <si>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</si>
  <si>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</si>
  <si>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</si>
  <si>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</si>
  <si>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</si>
  <si>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</si>
  <si>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</si>
  <si>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</si>
  <si>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</si>
  <si>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</si>
  <si>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</si>
  <si>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</si>
  <si>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</si>
  <si>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</si>
  <si>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</si>
  <si>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</si>
  <si>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</si>
  <si>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</si>
  <si>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</si>
  <si>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</si>
  <si>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</si>
  <si>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</si>
  <si>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</si>
  <si>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</si>
  <si>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</si>
  <si>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</si>
  <si>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</si>
  <si>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</si>
  <si>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</si>
  <si>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</si>
  <si>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</si>
  <si>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</si>
  <si>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</si>
  <si>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</si>
  <si>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</si>
  <si>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</si>
  <si>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</si>
  <si>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</si>
  <si>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</si>
  <si>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</si>
  <si>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</si>
  <si>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</si>
  <si>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</si>
  <si>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</si>
  <si>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</si>
  <si>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</si>
  <si>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</si>
  <si>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</si>
  <si>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</si>
  <si>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</si>
  <si>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</si>
  <si>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</si>
  <si>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</si>
  <si>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</si>
  <si>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</si>
  <si>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</si>
  <si>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</si>
  <si>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</si>
  <si>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</si>
  <si>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</si>
  <si>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</si>
  <si>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</si>
  <si>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</si>
  <si>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</si>
  <si>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</si>
  <si>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</si>
  <si>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</si>
  <si>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</si>
  <si>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</si>
  <si>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</si>
  <si>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</si>
  <si>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</si>
  <si>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</si>
  <si>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</si>
  <si>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</si>
  <si>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</si>
  <si>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</si>
  <si>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</si>
  <si>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</si>
  <si>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</si>
  <si>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</si>
  <si>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</si>
  <si>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</si>
  <si>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</si>
  <si>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</si>
  <si>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</si>
  <si>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</si>
  <si>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</si>
  <si>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</si>
  <si>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</si>
  <si>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</si>
  <si>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</si>
  <si>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</si>
  <si>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</si>
  <si>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</si>
  <si>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</si>
  <si>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</si>
  <si>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</si>
  <si>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</si>
  <si>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</si>
  <si>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</si>
  <si>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</si>
  <si>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</si>
  <si>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</si>
  <si>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</si>
  <si>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</si>
  <si>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</si>
  <si>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</si>
  <si>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</si>
  <si>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</si>
  <si>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</si>
  <si>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</si>
  <si>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</si>
  <si>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</si>
  <si>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</si>
  <si>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</si>
  <si>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</si>
  <si>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</si>
  <si>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</si>
  <si>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</si>
  <si>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</si>
  <si>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</si>
  <si>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</si>
  <si>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</si>
  <si>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</si>
  <si>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</si>
  <si>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</si>
  <si>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</si>
  <si>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</si>
  <si>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</si>
  <si>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</si>
  <si>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</si>
  <si>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</si>
  <si>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</si>
  <si>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</si>
  <si>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</si>
  <si>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</si>
  <si>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</si>
  <si>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</si>
  <si>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</si>
  <si>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</si>
  <si>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</si>
  <si>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</si>
  <si>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</si>
  <si>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</si>
  <si>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</si>
  <si>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</si>
  <si>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</si>
  <si>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</si>
  <si>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</si>
  <si>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</si>
  <si>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</si>
  <si>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</si>
  <si>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</si>
  <si>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</si>
  <si>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</si>
  <si>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</si>
  <si>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</si>
  <si>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</si>
  <si>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</si>
  <si>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</si>
  <si>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</si>
  <si>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</si>
  <si>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</si>
  <si>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</si>
  <si>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</si>
  <si>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</si>
  <si>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</si>
  <si>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</si>
  <si>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</si>
  <si>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</si>
  <si>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</si>
  <si>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</si>
  <si>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</si>
  <si>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</si>
  <si>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</si>
  <si>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</si>
  <si>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</si>
  <si>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</si>
  <si>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</si>
  <si>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</si>
  <si>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</si>
  <si>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</si>
  <si>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</si>
  <si>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</si>
  <si>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</si>
  <si>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</si>
  <si>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</si>
  <si>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</si>
  <si>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</si>
  <si>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</si>
  <si>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</si>
  <si>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</si>
  <si>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</si>
  <si>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</si>
  <si>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</si>
  <si>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</si>
  <si>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</si>
  <si>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</si>
  <si>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</si>
  <si>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</si>
  <si>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</si>
  <si>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</si>
  <si>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</si>
  <si>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</si>
  <si>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</si>
  <si>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</si>
  <si>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</si>
  <si>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</si>
  <si>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</si>
  <si>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</si>
  <si>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</si>
  <si>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</si>
  <si>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</si>
  <si>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</si>
  <si>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</si>
  <si>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</si>
  <si>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</si>
  <si>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</si>
  <si>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</si>
  <si>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</si>
  <si>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</si>
  <si>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</si>
  <si>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</si>
  <si>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</si>
  <si>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</si>
  <si>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</si>
  <si>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</si>
  <si>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</si>
  <si>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</si>
  <si>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</si>
  <si>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</si>
  <si>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</si>
  <si>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</si>
  <si>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</si>
  <si>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</si>
  <si>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</si>
  <si>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</si>
  <si>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</si>
  <si>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</si>
  <si>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</si>
  <si>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</si>
  <si>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</si>
  <si>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</si>
  <si>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</si>
  <si>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</si>
  <si>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</si>
  <si>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</si>
  <si>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</si>
  <si>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</si>
  <si>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</si>
  <si>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</si>
  <si>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</si>
  <si>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</si>
  <si>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</si>
  <si>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</si>
  <si>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</si>
  <si>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</si>
  <si>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</si>
  <si>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</si>
  <si>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</si>
  <si>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</si>
  <si>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</si>
  <si>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</si>
  <si>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</si>
  <si>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</si>
  <si>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</si>
  <si>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</si>
  <si>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</si>
  <si>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</si>
  <si>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</si>
  <si>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</si>
  <si>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</si>
  <si>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</si>
  <si>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</si>
  <si>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</si>
  <si>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</si>
  <si>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</si>
  <si>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</si>
  <si>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</si>
  <si>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</si>
  <si>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</si>
  <si>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</si>
  <si>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</si>
  <si>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</si>
  <si>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</si>
  <si>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</si>
  <si>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</si>
  <si>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</si>
  <si>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</si>
  <si>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</si>
  <si>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</si>
  <si>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</si>
  <si>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</si>
  <si>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</si>
  <si>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</si>
  <si>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</si>
  <si>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</si>
  <si>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</si>
  <si>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</si>
  <si>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</si>
  <si>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</si>
  <si>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</si>
  <si>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</si>
  <si>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</si>
  <si>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</si>
  <si>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</si>
  <si>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</si>
  <si>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</si>
  <si>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</si>
  <si>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</si>
  <si>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</si>
  <si>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</si>
  <si>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</si>
  <si>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</si>
  <si>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</si>
  <si>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</si>
  <si>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</si>
  <si>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</si>
  <si>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</si>
  <si>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</si>
  <si>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</si>
  <si>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</si>
  <si>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</si>
  <si>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</si>
  <si>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</si>
  <si>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</si>
  <si>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</si>
  <si>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</si>
  <si>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</si>
  <si>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</si>
  <si>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</si>
  <si>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</si>
  <si>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</si>
  <si>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</si>
  <si>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</si>
  <si>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</si>
  <si>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</si>
  <si>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</si>
  <si>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</si>
  <si>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</si>
  <si>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</si>
  <si>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</si>
  <si>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</si>
  <si>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</si>
  <si>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</si>
  <si>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</si>
  <si>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</si>
  <si>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</si>
  <si>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</si>
  <si>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</si>
  <si>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</si>
  <si>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</si>
  <si>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</si>
  <si>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</si>
  <si>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</si>
  <si>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</si>
  <si>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</si>
  <si>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</si>
  <si>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</si>
  <si>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</si>
  <si>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</si>
  <si>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</si>
  <si>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</si>
  <si>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</si>
  <si>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</si>
  <si>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</si>
  <si>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</si>
  <si>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</si>
  <si>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</si>
  <si>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</si>
  <si>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</si>
  <si>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</si>
  <si>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</si>
  <si>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</si>
  <si>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</si>
  <si>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</si>
  <si>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</si>
  <si>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</si>
  <si>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</si>
  <si>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</si>
  <si>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</si>
  <si>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</si>
  <si>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</si>
  <si>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</si>
  <si>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</si>
  <si>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</si>
  <si>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</si>
  <si>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</si>
  <si>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</si>
  <si>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</si>
  <si>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</si>
  <si>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</si>
  <si>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</si>
  <si>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</si>
  <si>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</si>
  <si>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</si>
  <si>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</si>
  <si>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</si>
  <si>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</si>
  <si>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</si>
  <si>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</si>
  <si>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</si>
  <si>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</si>
  <si>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</si>
  <si>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</si>
  <si>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</si>
  <si>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</si>
  <si>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</si>
  <si>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</si>
  <si>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</si>
  <si>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</si>
  <si>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</si>
  <si>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</si>
  <si>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</si>
  <si>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</si>
  <si>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</si>
  <si>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</si>
  <si>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</si>
  <si>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</si>
  <si>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</si>
  <si>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</si>
  <si>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</si>
  <si>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</si>
  <si>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</si>
  <si>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</si>
  <si>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</si>
  <si>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</si>
  <si>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</si>
  <si>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</si>
  <si>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</si>
  <si>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</si>
  <si>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</si>
  <si>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</si>
  <si>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</si>
  <si>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</si>
  <si>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</si>
  <si>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</si>
  <si>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</si>
  <si>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</si>
  <si>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</si>
  <si>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</si>
  <si>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</si>
  <si>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</si>
  <si>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</si>
  <si>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</si>
  <si>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</si>
  <si>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</si>
  <si>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</si>
  <si>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</si>
  <si>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</si>
  <si>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</si>
  <si>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</si>
  <si>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</si>
  <si>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</si>
  <si>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</si>
  <si>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</si>
  <si>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</si>
  <si>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</si>
  <si>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</si>
  <si>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</si>
  <si>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</si>
  <si>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</si>
  <si>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</si>
  <si>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</si>
  <si>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</si>
  <si>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</si>
  <si>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</si>
  <si>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</si>
  <si>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</si>
  <si>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</si>
  <si>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</si>
  <si>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</si>
  <si>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</si>
  <si>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</si>
  <si>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</si>
  <si>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</si>
  <si>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</si>
  <si>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</si>
  <si>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</si>
  <si>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</si>
  <si>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</si>
  <si>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</si>
  <si>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</si>
  <si>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</si>
  <si>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</si>
  <si>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</si>
  <si>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</si>
  <si>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</si>
  <si>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</si>
  <si>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</si>
  <si>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</si>
  <si>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</si>
  <si>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</si>
  <si>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</si>
  <si>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</si>
  <si>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</si>
  <si>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</si>
  <si>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</si>
  <si>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</si>
  <si>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</si>
  <si>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</si>
  <si>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</si>
  <si>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</si>
  <si>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</si>
  <si>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</si>
  <si>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</si>
  <si>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</si>
  <si>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</si>
  <si>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</si>
  <si>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</si>
  <si>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</si>
  <si>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</si>
  <si>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</si>
  <si>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</si>
  <si>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</si>
  <si>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</si>
  <si>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</si>
  <si>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</si>
  <si>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</si>
  <si>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</si>
  <si>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</si>
  <si>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</si>
  <si>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</si>
  <si>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</si>
  <si>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</si>
  <si>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</si>
  <si>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</si>
  <si>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</si>
  <si>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</si>
  <si>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</si>
  <si>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</si>
  <si>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</si>
  <si>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</si>
  <si>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</si>
  <si>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</si>
  <si>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</si>
  <si>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</si>
  <si>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</si>
  <si>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</si>
  <si>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</si>
  <si>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</si>
  <si>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</si>
  <si>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</si>
  <si>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</si>
  <si>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</si>
  <si>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</si>
  <si>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</si>
  <si>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</si>
  <si>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</si>
  <si>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</si>
  <si>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</si>
  <si>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</si>
  <si>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</si>
  <si>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</si>
  <si>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</si>
  <si>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</si>
  <si>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</si>
  <si>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</si>
  <si>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</si>
  <si>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</si>
  <si>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</si>
  <si>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</si>
  <si>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</si>
  <si>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</si>
  <si>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</si>
  <si>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</si>
  <si>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</si>
  <si>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</si>
  <si>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</si>
  <si>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</si>
  <si>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</si>
  <si>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</si>
  <si>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</si>
  <si>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</si>
  <si>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</si>
  <si>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</si>
  <si>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</si>
  <si>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</si>
  <si>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</si>
  <si>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</si>
  <si>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</si>
  <si>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</si>
  <si>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</si>
  <si>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</si>
  <si>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</si>
  <si>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</si>
  <si>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</si>
  <si>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</si>
  <si>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</si>
  <si>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</si>
  <si>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</si>
  <si>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</si>
  <si>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</si>
  <si>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</si>
  <si>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</si>
  <si>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</si>
  <si>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</si>
  <si>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</si>
  <si>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</si>
  <si>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</si>
  <si>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</si>
  <si>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</si>
  <si>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</si>
  <si>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</si>
  <si>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</si>
  <si>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</si>
  <si>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</si>
  <si>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</si>
  <si>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</si>
  <si>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</si>
  <si>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</si>
  <si>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</si>
  <si>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</si>
  <si>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</si>
  <si>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</si>
  <si>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</si>
  <si>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</si>
  <si>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</si>
  <si>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</si>
  <si>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</si>
  <si>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</si>
  <si>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</si>
  <si>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</si>
  <si>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</si>
  <si>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</si>
  <si>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</si>
  <si>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</si>
  <si>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</si>
  <si>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</si>
  <si>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</si>
  <si>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</si>
  <si>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</si>
  <si>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</si>
  <si>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</si>
  <si>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</si>
  <si>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</si>
  <si>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</si>
  <si>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</si>
  <si>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</si>
  <si>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</si>
  <si>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</si>
  <si>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</si>
  <si>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</si>
  <si>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</si>
  <si>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</si>
  <si>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</si>
  <si>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</si>
  <si>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</si>
  <si>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</si>
  <si>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</si>
  <si>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</si>
  <si>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</si>
  <si>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</si>
  <si>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</si>
  <si>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</si>
  <si>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</si>
  <si>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</si>
  <si>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</si>
  <si>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</si>
  <si>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</si>
  <si>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</si>
  <si>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</si>
  <si>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</si>
  <si>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</si>
  <si>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</si>
  <si>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</si>
  <si>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</si>
  <si>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</si>
  <si>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</si>
  <si>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</si>
  <si>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</si>
  <si>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</si>
  <si>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</si>
  <si>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</si>
  <si>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</si>
  <si>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</si>
  <si>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</si>
  <si>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</si>
  <si>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</si>
  <si>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</si>
  <si>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</si>
  <si>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</si>
  <si>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</si>
  <si>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</si>
  <si>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</si>
  <si>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</si>
  <si>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</si>
  <si>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</si>
  <si>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</si>
  <si>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</si>
  <si>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</si>
  <si>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</si>
  <si>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</si>
  <si>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</si>
  <si>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</si>
  <si>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</si>
  <si>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</si>
  <si>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</si>
  <si>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</si>
  <si>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</si>
  <si>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</si>
  <si>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</si>
  <si>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</si>
  <si>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</si>
  <si>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</si>
  <si>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</si>
  <si>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</si>
  <si>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</si>
  <si>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</si>
  <si>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</si>
  <si>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</si>
  <si>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</si>
  <si>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</si>
  <si>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</si>
  <si>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</si>
  <si>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</si>
  <si>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</si>
  <si>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</si>
  <si>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</si>
  <si>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</si>
  <si>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</si>
  <si>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</si>
  <si>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</si>
  <si>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</si>
  <si>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</si>
  <si>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</si>
  <si>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</si>
  <si>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</si>
  <si>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</si>
  <si>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</si>
  <si>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</si>
  <si>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</si>
  <si>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</si>
  <si>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</si>
  <si>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</si>
  <si>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</si>
  <si>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</si>
  <si>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</si>
  <si>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</si>
  <si>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</si>
  <si>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</si>
  <si>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</si>
  <si>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</si>
  <si>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</si>
  <si>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</si>
  <si>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</si>
  <si>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</si>
  <si>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</si>
  <si>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</si>
  <si>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</si>
  <si>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</si>
  <si>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</si>
  <si>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</si>
  <si>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</si>
  <si>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</si>
  <si>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</si>
  <si>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</si>
  <si>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</si>
  <si>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</si>
  <si>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</si>
  <si>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</si>
  <si>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</si>
  <si>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</si>
  <si>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</si>
  <si>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</si>
  <si>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</si>
  <si>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</si>
  <si>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</si>
  <si>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</si>
  <si>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</si>
  <si>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</si>
  <si>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</si>
  <si>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</si>
  <si>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</si>
  <si>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</si>
  <si>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</si>
  <si>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</si>
  <si>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</si>
  <si>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</si>
  <si>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</si>
  <si>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</si>
  <si>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</si>
  <si>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</si>
  <si>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</si>
  <si>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</si>
  <si>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</si>
  <si>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</si>
  <si>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</si>
  <si>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</si>
  <si>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</si>
  <si>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</si>
  <si>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</si>
  <si>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</si>
  <si>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</si>
  <si>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</si>
  <si>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</si>
  <si>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</si>
  <si>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</si>
  <si>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</si>
  <si>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</si>
  <si>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</si>
  <si>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</si>
  <si>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</si>
  <si>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</si>
  <si>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</si>
  <si>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</si>
  <si>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</si>
  <si>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</si>
  <si>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</si>
  <si>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</si>
  <si>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</si>
  <si>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</si>
  <si>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</si>
  <si>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</si>
  <si>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</si>
  <si>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</si>
  <si>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</si>
  <si>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</si>
  <si>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</si>
  <si>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</si>
  <si>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</si>
  <si>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</si>
  <si>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</si>
  <si>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</si>
  <si>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</si>
  <si>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</si>
  <si>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</si>
  <si>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</si>
  <si>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</si>
  <si>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</si>
  <si>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</si>
  <si>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</si>
  <si>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</si>
  <si>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</si>
  <si>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</si>
  <si>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</si>
  <si>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</si>
  <si>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</si>
  <si>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</si>
  <si>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</si>
  <si>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</si>
  <si>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</si>
  <si>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</si>
  <si>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</si>
  <si>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</si>
  <si>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</si>
  <si>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</si>
  <si>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</si>
  <si>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</si>
  <si>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</si>
  <si>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</si>
  <si>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</si>
  <si>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</si>
  <si>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</si>
  <si>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</si>
  <si>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</si>
  <si>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</si>
  <si>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</si>
  <si>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</si>
  <si>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</si>
  <si>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</si>
  <si>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</si>
  <si>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</si>
  <si>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</si>
  <si>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</si>
  <si>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</si>
  <si>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</si>
  <si>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</si>
  <si>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</si>
  <si>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</si>
  <si>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</si>
  <si>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</si>
  <si>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</si>
  <si>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</si>
  <si>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</si>
  <si>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</si>
  <si>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</si>
  <si>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</si>
  <si>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</si>
  <si>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</si>
  <si>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</si>
  <si>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</si>
  <si>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</si>
  <si>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</si>
  <si>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</si>
  <si>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</si>
  <si>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</si>
  <si>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</si>
  <si>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</si>
  <si>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</si>
  <si>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</si>
  <si>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</si>
  <si>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</si>
  <si>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</si>
  <si>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</si>
  <si>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</si>
  <si>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</si>
  <si>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</si>
  <si>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</si>
  <si>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</si>
  <si>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</si>
  <si>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</si>
  <si>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</si>
  <si>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</si>
  <si>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</si>
  <si>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</si>
  <si>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</si>
  <si>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</si>
  <si>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</si>
  <si>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</si>
  <si>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</si>
  <si>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</si>
  <si>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</si>
  <si>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</si>
  <si>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</si>
  <si>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</si>
  <si>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</si>
  <si>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</si>
  <si>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</si>
  <si>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</si>
  <si>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</si>
  <si>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</si>
  <si>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</si>
  <si>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</si>
  <si>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</si>
  <si>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</si>
  <si>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</si>
  <si>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</si>
  <si>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</si>
  <si>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</si>
  <si>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</si>
  <si>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</si>
  <si>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</si>
  <si>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</si>
  <si>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</si>
  <si>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</si>
  <si>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</si>
  <si>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</si>
  <si>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</si>
  <si>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</si>
  <si>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</si>
  <si>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</si>
  <si>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</si>
  <si>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</si>
  <si>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</si>
  <si>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</si>
  <si>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</si>
  <si>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</si>
  <si>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</si>
  <si>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</si>
  <si>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</si>
  <si>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</si>
  <si>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</si>
  <si>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</si>
  <si>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</si>
  <si>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</si>
  <si>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</si>
  <si>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</si>
  <si>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</si>
  <si>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</si>
  <si>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</si>
  <si>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</si>
  <si>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</si>
  <si>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</si>
  <si>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</si>
  <si>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</si>
  <si>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</si>
  <si>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</si>
  <si>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</si>
  <si>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</si>
  <si>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</si>
  <si>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</si>
  <si>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</si>
  <si>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</si>
  <si>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</si>
  <si>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</si>
  <si>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</si>
  <si>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</si>
  <si>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</si>
  <si>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</si>
  <si>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</si>
  <si>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</si>
  <si>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</si>
  <si>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</si>
  <si>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</si>
  <si>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</si>
  <si>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</si>
  <si>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</si>
  <si>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</si>
  <si>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</si>
  <si>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</si>
  <si>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</si>
  <si>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</si>
  <si>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</si>
  <si>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</si>
  <si>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</si>
  <si>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</si>
  <si>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</si>
  <si>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</si>
  <si>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</si>
  <si>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</si>
  <si>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</si>
  <si>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</si>
  <si>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</si>
  <si>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</si>
  <si>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</si>
  <si>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</si>
  <si>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</si>
  <si>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</si>
  <si>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</si>
  <si>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</si>
  <si>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</si>
  <si>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</si>
  <si>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</si>
  <si>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</si>
  <si>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</si>
  <si>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</si>
  <si>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</si>
  <si>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</si>
  <si>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</si>
  <si>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</si>
  <si>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</si>
  <si>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</si>
  <si>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</si>
  <si>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</si>
  <si>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</si>
  <si>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</si>
  <si>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</si>
  <si>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</si>
  <si>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</si>
  <si>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</si>
  <si>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</si>
  <si>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</si>
  <si>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</si>
  <si>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</si>
  <si>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</si>
  <si>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</si>
  <si>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</si>
  <si>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</si>
  <si>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</si>
  <si>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</si>
  <si>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</si>
  <si>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</si>
  <si>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</si>
  <si>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</si>
  <si>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</si>
  <si>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</si>
  <si>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</si>
  <si>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</si>
  <si>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</si>
  <si>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</si>
  <si>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</si>
  <si>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</si>
  <si>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</si>
  <si>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</si>
  <si>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</si>
  <si>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</si>
  <si>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</si>
  <si>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</si>
  <si>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</si>
  <si>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</si>
  <si>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</si>
  <si>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</si>
  <si>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</si>
  <si>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</si>
  <si>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</si>
  <si>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</si>
  <si>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</si>
  <si>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</si>
  <si>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</si>
  <si>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</si>
  <si>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</si>
  <si>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</si>
  <si>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</si>
  <si>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</si>
  <si>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</si>
  <si>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</si>
  <si>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</si>
  <si>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</si>
  <si>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</si>
  <si>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</si>
  <si>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</si>
  <si>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</si>
  <si>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</si>
  <si>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</si>
  <si>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</si>
  <si>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</si>
  <si>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</si>
  <si>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</si>
  <si>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</si>
  <si>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</si>
  <si>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</si>
  <si>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</si>
  <si>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</si>
  <si>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</si>
  <si>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</si>
  <si>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</si>
  <si>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</si>
  <si>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</si>
  <si>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</si>
  <si>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</si>
  <si>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</si>
  <si>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</si>
  <si>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</si>
  <si>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</si>
  <si>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</si>
  <si>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</si>
  <si>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</si>
  <si>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</si>
  <si>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</si>
  <si>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</si>
  <si>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</si>
  <si>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</si>
  <si>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</si>
  <si>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</si>
  <si>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</si>
  <si>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</si>
  <si>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</si>
  <si>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</si>
  <si>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</si>
  <si>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</si>
  <si>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</si>
  <si>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</si>
  <si>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</si>
  <si>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</si>
  <si>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</si>
  <si>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</si>
  <si>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</si>
  <si>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</si>
  <si>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</si>
  <si>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</si>
  <si>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</si>
  <si>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</si>
  <si>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</si>
  <si>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</si>
  <si>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</si>
  <si>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</si>
  <si>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</si>
  <si>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</si>
  <si>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</si>
  <si>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</si>
  <si>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</si>
  <si>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</si>
  <si>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</si>
  <si>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</si>
  <si>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</si>
  <si>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</si>
  <si>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</si>
  <si>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</si>
  <si>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</si>
  <si>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</si>
  <si>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</si>
  <si>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</si>
  <si>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</si>
  <si>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</si>
  <si>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</si>
  <si>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</si>
  <si>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</si>
  <si>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</si>
  <si>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</si>
  <si>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</si>
  <si>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</si>
  <si>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</si>
  <si>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</si>
  <si>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</si>
  <si>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</si>
  <si>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</si>
  <si>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</si>
  <si>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</si>
  <si>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</si>
  <si>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</si>
  <si>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</si>
  <si>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</si>
  <si>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</si>
  <si>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</si>
  <si>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</si>
  <si>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</si>
  <si>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</si>
  <si>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</si>
  <si>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</si>
  <si>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</si>
  <si>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</si>
  <si>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</si>
  <si>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</si>
  <si>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</si>
  <si>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</si>
  <si>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</si>
  <si>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</si>
  <si>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</si>
  <si>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</si>
  <si>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</si>
  <si>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</si>
  <si>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</si>
  <si>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</si>
  <si>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</si>
  <si>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</si>
  <si>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</si>
  <si>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</si>
  <si>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</si>
  <si>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</si>
  <si>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</si>
  <si>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</si>
  <si>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</si>
  <si>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</si>
  <si>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</si>
  <si>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</si>
  <si>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</si>
  <si>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</si>
  <si>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</si>
  <si>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</si>
  <si>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</si>
  <si>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</si>
  <si>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</si>
  <si>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</si>
  <si>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</si>
  <si>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</si>
  <si>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</si>
  <si>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</si>
  <si>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</si>
  <si>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</si>
  <si>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</si>
  <si>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</si>
  <si>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</si>
  <si>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</si>
  <si>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</si>
  <si>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</si>
  <si>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</si>
  <si>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</si>
  <si>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</si>
  <si>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</si>
  <si>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</si>
  <si>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</si>
  <si>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</si>
  <si>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</si>
  <si>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</si>
  <si>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</si>
  <si>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</si>
  <si>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</si>
  <si>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</si>
  <si>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</si>
  <si>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</si>
  <si>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</si>
  <si>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</si>
  <si>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</si>
  <si>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</si>
  <si>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</si>
  <si>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</si>
  <si>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</si>
  <si>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</si>
  <si>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</si>
  <si>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</si>
  <si>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</si>
  <si>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</si>
  <si>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</si>
  <si>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</si>
  <si>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</si>
  <si>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</si>
  <si>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</si>
  <si>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</si>
  <si>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</si>
  <si>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</si>
  <si>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</si>
  <si>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</si>
  <si>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</si>
  <si>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</si>
  <si>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</si>
  <si>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</si>
  <si>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</si>
  <si>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</si>
  <si>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</si>
  <si>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</si>
  <si>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</si>
  <si>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</si>
  <si>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</si>
  <si>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</si>
  <si>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</si>
  <si>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</si>
  <si>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</si>
  <si>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</si>
  <si>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</si>
  <si>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</si>
  <si>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</si>
  <si>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</si>
  <si>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</si>
  <si>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</si>
  <si>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</si>
  <si>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</si>
  <si>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</si>
  <si>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</si>
  <si>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</si>
  <si>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</si>
  <si>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</si>
  <si>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</si>
  <si>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</si>
  <si>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</si>
  <si>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</si>
  <si>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</si>
  <si>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</si>
  <si>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</si>
  <si>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</si>
  <si>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</si>
  <si>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</si>
  <si>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</si>
  <si>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</si>
  <si>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</si>
  <si>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</si>
  <si>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</si>
  <si>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</si>
  <si>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</si>
  <si>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</si>
  <si>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</si>
  <si>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</si>
  <si>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</si>
  <si>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</si>
  <si>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</si>
  <si>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</si>
  <si>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</si>
  <si>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</si>
  <si>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</si>
  <si>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</si>
  <si>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</si>
  <si>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</si>
  <si>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</si>
  <si>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</si>
  <si>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</si>
  <si>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</si>
  <si>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</si>
  <si>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</si>
  <si>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</si>
  <si>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</si>
  <si>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</si>
  <si>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</si>
  <si>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</si>
  <si>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</si>
  <si>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</si>
  <si>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</si>
  <si>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</si>
  <si>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</si>
  <si>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</si>
  <si>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</si>
  <si>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</si>
  <si>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</si>
  <si>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</si>
  <si>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</si>
  <si>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</si>
  <si>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</si>
  <si>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</si>
  <si>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</si>
  <si>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</si>
  <si>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</si>
  <si>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</si>
  <si>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</si>
  <si>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</si>
  <si>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</si>
  <si>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</si>
  <si>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</si>
  <si>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</si>
  <si>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</si>
  <si>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</si>
  <si>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</si>
  <si>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</si>
  <si>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</si>
  <si>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</si>
  <si>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</si>
  <si>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</si>
  <si>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</si>
  <si>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</si>
  <si>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</si>
  <si>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</si>
  <si>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</si>
  <si>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</si>
  <si>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</si>
  <si>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</si>
  <si>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</si>
  <si>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</si>
  <si>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</si>
  <si>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</si>
  <si>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</si>
  <si>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</si>
  <si>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</si>
  <si>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</si>
  <si>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</si>
  <si>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</si>
  <si>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</si>
  <si>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</si>
  <si>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</si>
  <si>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</si>
  <si>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</si>
  <si>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</si>
  <si>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</si>
  <si>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</si>
  <si>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</si>
  <si>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</si>
  <si>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</si>
  <si>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</si>
  <si>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</si>
  <si>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</si>
  <si>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</si>
  <si>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</si>
  <si>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</si>
  <si>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</si>
  <si>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</si>
  <si>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</si>
  <si>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</si>
  <si>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</si>
  <si>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</si>
  <si>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</si>
  <si>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</si>
  <si>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</si>
  <si>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</si>
  <si>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</si>
  <si>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</si>
  <si>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</si>
  <si>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</si>
  <si>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</si>
  <si>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</si>
  <si>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</si>
  <si>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</si>
  <si>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</si>
  <si>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</si>
  <si>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</si>
  <si>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</si>
  <si>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</si>
  <si>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</si>
  <si>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</si>
  <si>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</si>
  <si>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</si>
  <si>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</si>
  <si>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</si>
  <si>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</si>
  <si>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</si>
  <si>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</si>
  <si>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</si>
  <si>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</si>
  <si>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</si>
  <si>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</si>
  <si>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</si>
  <si>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</si>
  <si>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</si>
  <si>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</si>
  <si>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</si>
  <si>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</si>
  <si>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</si>
  <si>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</si>
  <si>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</si>
  <si>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</si>
  <si>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</si>
  <si>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</si>
  <si>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</si>
  <si>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</si>
  <si>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</si>
  <si>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</si>
  <si>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</si>
  <si>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</si>
  <si>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</si>
  <si>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</si>
  <si>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</si>
  <si>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</si>
  <si>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</si>
  <si>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</si>
  <si>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</si>
  <si>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</si>
  <si>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</si>
  <si>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</si>
  <si>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</si>
  <si>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</si>
  <si>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</si>
  <si>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</si>
  <si>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</si>
  <si>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</si>
  <si>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</si>
  <si>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</si>
  <si>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</si>
  <si>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</si>
  <si>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</si>
  <si>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</si>
  <si>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</si>
  <si>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</si>
  <si>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</si>
  <si>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</si>
  <si>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</si>
  <si>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</si>
  <si>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</si>
  <si>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</si>
  <si>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</si>
  <si>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</si>
  <si>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</si>
  <si>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</si>
  <si>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</si>
  <si>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</si>
  <si>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</si>
  <si>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</si>
  <si>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</si>
  <si>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</si>
  <si>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</si>
  <si>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</si>
  <si>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</si>
  <si>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</si>
  <si>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</si>
  <si>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</si>
  <si>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</si>
  <si>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</si>
  <si>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</si>
  <si>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</si>
  <si>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</si>
  <si>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</si>
  <si>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</si>
  <si>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</si>
  <si>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</si>
  <si>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</si>
  <si>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</si>
  <si>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</si>
  <si>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</si>
  <si>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</si>
  <si>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</si>
  <si>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</si>
  <si>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</si>
  <si>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</si>
  <si>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</si>
  <si>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</si>
  <si>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</si>
  <si>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</si>
  <si>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</si>
  <si>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</si>
  <si>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</si>
  <si>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</si>
  <si>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</si>
  <si>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</si>
  <si>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</si>
  <si>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</si>
  <si>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</si>
  <si>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</si>
  <si>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</si>
  <si>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</si>
  <si>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</si>
  <si>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</si>
  <si>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</si>
  <si>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</si>
  <si>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</si>
  <si>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</si>
  <si>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</si>
  <si>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</si>
  <si>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</si>
  <si>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</si>
  <si>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</si>
  <si>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</si>
  <si>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</si>
  <si>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</si>
  <si>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</si>
  <si>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</si>
  <si>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</si>
  <si>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</si>
  <si>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</si>
  <si>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</si>
  <si>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</si>
  <si>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</si>
  <si>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</si>
  <si>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</si>
  <si>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</si>
  <si>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</si>
  <si>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</si>
  <si>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</si>
  <si>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</si>
  <si>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</si>
  <si>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</si>
  <si>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</si>
  <si>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</si>
  <si>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</si>
  <si>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</si>
  <si>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</si>
  <si>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</si>
  <si>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</si>
  <si>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</si>
  <si>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</si>
  <si>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</si>
  <si>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</si>
  <si>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</si>
  <si>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</si>
  <si>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</si>
  <si>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</si>
  <si>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</si>
  <si>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</si>
  <si>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</si>
  <si>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</si>
  <si>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</si>
  <si>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</si>
  <si>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</si>
  <si>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</si>
  <si>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</si>
  <si>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</si>
  <si>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</si>
  <si>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</si>
  <si>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</si>
  <si>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</si>
  <si>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</si>
  <si>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</si>
  <si>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</si>
  <si>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</si>
  <si>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</si>
  <si>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</si>
  <si>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</si>
  <si>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</si>
  <si>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</si>
  <si>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</si>
  <si>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</si>
  <si>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</si>
  <si>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</si>
  <si>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</si>
  <si>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</si>
  <si>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</si>
  <si>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</si>
  <si>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</si>
  <si>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</si>
  <si>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</si>
  <si>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</si>
  <si>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</si>
  <si>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</si>
  <si>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</si>
  <si>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</si>
  <si>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</si>
  <si>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</si>
  <si>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</si>
  <si>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</si>
  <si>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</si>
  <si>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</si>
  <si>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</si>
  <si>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</si>
  <si>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</si>
  <si>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</si>
  <si>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</si>
  <si>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</si>
  <si>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</si>
  <si>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</si>
  <si>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</si>
  <si>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</si>
  <si>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</si>
  <si>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</si>
  <si>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</si>
  <si>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</si>
  <si>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</si>
  <si>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</si>
  <si>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</si>
  <si>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</si>
  <si>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</si>
  <si>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</si>
  <si>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</si>
  <si>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</si>
  <si>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</si>
  <si>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</si>
  <si>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</si>
  <si>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</si>
  <si>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</si>
  <si>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</si>
  <si>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</si>
  <si>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</si>
  <si>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</si>
  <si>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</si>
  <si>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</si>
  <si>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</si>
  <si>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</si>
  <si>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</si>
  <si>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</si>
  <si>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</si>
  <si>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</si>
  <si>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</si>
  <si>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</si>
  <si>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</si>
  <si>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</si>
  <si>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</si>
  <si>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</si>
  <si>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</si>
  <si>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</si>
  <si>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</si>
  <si>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</si>
  <si>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</si>
  <si>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</si>
  <si>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</si>
  <si>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</si>
  <si>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</si>
  <si>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</si>
  <si>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</si>
  <si>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</si>
  <si>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</si>
  <si>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</si>
  <si>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</si>
  <si>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</si>
  <si>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</si>
  <si>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</si>
  <si>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</si>
  <si>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</si>
  <si>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</si>
  <si>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</si>
  <si>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</si>
  <si>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</si>
  <si>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</si>
  <si>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</si>
  <si>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</si>
  <si>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</si>
  <si>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</si>
  <si>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</si>
  <si>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</si>
  <si>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</si>
  <si>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</si>
  <si>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</si>
  <si>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</si>
  <si>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</si>
  <si>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</si>
  <si>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</si>
  <si>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</si>
  <si>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</si>
  <si>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</si>
  <si>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</si>
  <si>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</si>
  <si>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</si>
  <si>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</si>
  <si>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</si>
  <si>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</si>
  <si>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</si>
  <si>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</si>
  <si>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</si>
  <si>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</si>
  <si>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</si>
  <si>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</si>
  <si>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</si>
  <si>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</si>
  <si>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</si>
  <si>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</si>
  <si>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</si>
  <si>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</si>
  <si>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</si>
  <si>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</si>
  <si>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</si>
  <si>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</si>
  <si>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</si>
  <si>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</si>
  <si>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</si>
  <si>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</si>
  <si>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</si>
  <si>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</si>
  <si>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</si>
  <si>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</si>
  <si>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</si>
  <si>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</si>
  <si>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</si>
  <si>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</si>
  <si>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</si>
  <si>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</si>
  <si>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</si>
  <si>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</si>
  <si>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</si>
  <si>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</si>
  <si>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</si>
  <si>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</si>
  <si>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</si>
  <si>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</si>
  <si>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</si>
  <si>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</si>
  <si>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</si>
  <si>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</si>
  <si>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</si>
  <si>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</si>
  <si>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</si>
  <si>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</si>
  <si>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</si>
  <si>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</si>
  <si>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</si>
  <si>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</si>
  <si>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</si>
  <si>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</si>
  <si>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</si>
  <si>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</si>
  <si>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</si>
  <si>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</si>
  <si>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</si>
  <si>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</si>
  <si>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</si>
  <si>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</si>
  <si>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</si>
  <si>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</si>
  <si>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</si>
  <si>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</si>
  <si>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</si>
  <si>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</si>
  <si>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</si>
  <si>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</si>
  <si>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</si>
  <si>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</si>
  <si>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</si>
  <si>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</si>
  <si>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</si>
  <si>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</si>
  <si>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</si>
  <si>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</si>
  <si>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</si>
  <si>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</si>
  <si>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</si>
  <si>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</si>
  <si>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</si>
  <si>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</si>
  <si>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</si>
  <si>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</si>
  <si>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</si>
  <si>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</si>
  <si>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</si>
  <si>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</si>
  <si>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</si>
  <si>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</si>
  <si>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</si>
  <si>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</si>
  <si>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</si>
  <si>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</si>
  <si>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</si>
  <si>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</si>
  <si>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</si>
  <si>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</si>
  <si>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</si>
  <si>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</si>
  <si>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</si>
  <si>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</si>
  <si>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</si>
  <si>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</si>
  <si>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</si>
  <si>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</si>
  <si>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</si>
  <si>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</si>
  <si>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</si>
  <si>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</si>
  <si>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</si>
  <si>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</si>
  <si>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</si>
  <si>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</si>
  <si>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</si>
  <si>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</si>
  <si>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</si>
  <si>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</si>
  <si>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</si>
  <si>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</si>
  <si>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</si>
  <si>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</si>
  <si>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</si>
  <si>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</si>
  <si>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</si>
  <si>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</si>
  <si>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</si>
  <si>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</si>
  <si>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</si>
  <si>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</si>
  <si>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</si>
  <si>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</si>
  <si>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</si>
  <si>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</si>
  <si>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</si>
  <si>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</si>
  <si>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</si>
  <si>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</si>
  <si>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</si>
  <si>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</si>
  <si>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</si>
  <si>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</si>
  <si>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</si>
  <si>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</si>
  <si>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</si>
  <si>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</si>
  <si>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</si>
  <si>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</si>
  <si>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</si>
  <si>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</si>
  <si>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</si>
  <si>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</si>
  <si>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</si>
  <si>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</si>
  <si>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</si>
  <si>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</si>
  <si>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</si>
  <si>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</si>
  <si>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</si>
  <si>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</si>
  <si>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</si>
  <si>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</si>
  <si>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</si>
  <si>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</si>
  <si>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</si>
  <si>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</si>
  <si>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</si>
  <si>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</si>
  <si>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</si>
  <si>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</si>
  <si>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</si>
  <si>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</si>
  <si>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</si>
  <si>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</si>
  <si>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</si>
  <si>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</si>
  <si>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</si>
  <si>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</si>
  <si>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</si>
  <si>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</si>
  <si>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</si>
  <si>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</si>
  <si>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</si>
  <si>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</si>
  <si>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</si>
  <si>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</si>
  <si>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</si>
  <si>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</si>
  <si>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</si>
  <si>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</si>
  <si>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</si>
  <si>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</si>
  <si>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</si>
  <si>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</si>
  <si>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</si>
  <si>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</si>
  <si>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</si>
  <si>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</si>
  <si>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</si>
  <si>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</si>
  <si>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</si>
  <si>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</si>
  <si>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</si>
  <si>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</si>
  <si>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</si>
  <si>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</si>
  <si>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</si>
  <si>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</si>
  <si>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</si>
  <si>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</si>
  <si>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</si>
  <si>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</si>
  <si>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</si>
  <si>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</si>
  <si>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</si>
  <si>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</si>
  <si>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</si>
  <si>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</si>
  <si>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</si>
  <si>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</si>
  <si>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</si>
  <si>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</si>
  <si>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</si>
  <si>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</si>
  <si>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</si>
  <si>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</si>
  <si>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</si>
  <si>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</si>
  <si>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</si>
  <si>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</si>
  <si>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</si>
  <si>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</si>
  <si>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</si>
  <si>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</si>
  <si>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</si>
  <si>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</si>
  <si>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</si>
  <si>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</si>
  <si>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</si>
  <si>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</si>
  <si>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</si>
  <si>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</si>
  <si>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</si>
  <si>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</si>
  <si>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</si>
  <si>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</si>
  <si>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</si>
  <si>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</si>
  <si>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</si>
  <si>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</si>
  <si>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</si>
  <si>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</si>
  <si>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</si>
  <si>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</si>
  <si>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</si>
  <si>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</si>
  <si>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</si>
  <si>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</si>
  <si>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</si>
  <si>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</si>
  <si>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</si>
  <si>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</si>
  <si>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</si>
  <si>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</si>
  <si>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</si>
  <si>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</si>
  <si>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</si>
  <si>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</si>
  <si>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</si>
  <si>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</si>
  <si>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</si>
  <si>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</si>
  <si>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</si>
  <si>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</si>
  <si>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</si>
  <si>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</si>
  <si>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</si>
  <si>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</si>
  <si>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</si>
  <si>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</si>
  <si>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</si>
  <si>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</si>
  <si>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</si>
  <si>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</si>
  <si>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</si>
  <si>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</si>
  <si>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</si>
  <si>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</si>
  <si>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</si>
  <si>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</si>
  <si>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</si>
  <si>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</si>
  <si>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</si>
  <si>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</si>
  <si>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</si>
  <si>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</si>
  <si>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</si>
  <si>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</si>
  <si>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</si>
  <si>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</si>
  <si>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</si>
  <si>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</si>
  <si>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</si>
  <si>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</si>
  <si>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</si>
  <si>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</si>
  <si>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</si>
  <si>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</si>
  <si>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</si>
  <si>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</si>
  <si>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</si>
  <si>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</si>
  <si>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</si>
  <si>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</si>
  <si>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</si>
  <si>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</si>
  <si>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</si>
  <si>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</si>
  <si>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</si>
  <si>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</si>
  <si>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</si>
  <si>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</si>
  <si>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</si>
  <si>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</si>
  <si>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</si>
  <si>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</si>
  <si>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</si>
  <si>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</si>
  <si>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</si>
  <si>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</si>
  <si>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</si>
  <si>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</si>
  <si>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</si>
  <si>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</si>
  <si>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</si>
  <si>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</si>
  <si>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</si>
  <si>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</si>
  <si>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</si>
  <si>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</si>
  <si>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</si>
  <si>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</si>
  <si>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</si>
  <si>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</si>
  <si>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</si>
  <si>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</si>
  <si>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</si>
  <si>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</si>
  <si>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</si>
  <si>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</si>
  <si>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</si>
  <si>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</si>
  <si>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</si>
  <si>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</si>
  <si>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</si>
  <si>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</si>
  <si>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</si>
  <si>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</si>
  <si>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</si>
  <si>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</si>
  <si>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</si>
  <si>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</si>
  <si>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</si>
  <si>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</si>
  <si>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</si>
  <si>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</si>
  <si>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</si>
  <si>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</si>
  <si>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</si>
  <si>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</si>
  <si>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</si>
  <si>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</si>
  <si>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</si>
  <si>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</si>
  <si>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</si>
  <si>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</si>
  <si>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</si>
  <si>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</si>
  <si>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</si>
  <si>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</si>
  <si>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</si>
  <si>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</si>
  <si>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</si>
  <si>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</si>
  <si>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</si>
  <si>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</si>
  <si>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</si>
  <si>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</si>
  <si>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</si>
  <si>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</si>
  <si>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</si>
  <si>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</si>
  <si>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</si>
  <si>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</si>
  <si>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</si>
  <si>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</si>
  <si>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</si>
  <si>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</si>
  <si>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</si>
  <si>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</si>
  <si>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</si>
  <si>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</si>
  <si>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</si>
  <si>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</si>
  <si>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</si>
  <si>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</si>
  <si>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</si>
  <si>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</si>
  <si>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</si>
  <si>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</si>
  <si>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</si>
  <si>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</si>
  <si>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</si>
  <si>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</si>
  <si>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</si>
  <si>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</si>
  <si>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</si>
  <si>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</si>
  <si>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</si>
  <si>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</si>
  <si>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</si>
  <si>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</si>
  <si>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</si>
  <si>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</si>
  <si>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</si>
  <si>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</si>
  <si>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</si>
  <si>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</si>
  <si>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</si>
  <si>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</si>
  <si>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</si>
  <si>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</si>
  <si>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</si>
  <si>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</si>
  <si>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</si>
  <si>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</si>
  <si>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</si>
  <si>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</si>
  <si>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</si>
  <si>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</si>
  <si>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</si>
  <si>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</si>
  <si>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</si>
  <si>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</si>
  <si>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</si>
  <si>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</si>
  <si>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</si>
  <si>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</si>
  <si>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</si>
  <si>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</si>
  <si>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</si>
  <si>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</si>
  <si>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</si>
  <si>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</si>
  <si>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</si>
  <si>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</si>
  <si>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</si>
  <si>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</si>
  <si>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</si>
  <si>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</si>
  <si>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</si>
  <si>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</si>
  <si>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</si>
  <si>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</si>
  <si>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</si>
  <si>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</si>
  <si>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</si>
  <si>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</si>
  <si>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</si>
  <si>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</si>
  <si>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</si>
  <si>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</si>
  <si>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</si>
  <si>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</si>
  <si>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</si>
  <si>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</si>
  <si>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</si>
  <si>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</si>
  <si>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</si>
  <si>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</si>
  <si>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</si>
  <si>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</si>
  <si>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</si>
  <si>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</si>
  <si>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</si>
  <si>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</si>
  <si>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</si>
  <si>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</si>
  <si>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</si>
  <si>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</si>
  <si>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</si>
  <si>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</si>
  <si>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</si>
  <si>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</si>
  <si>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</si>
  <si>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</si>
  <si>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</si>
  <si>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</si>
  <si>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</si>
  <si>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</si>
  <si>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</si>
  <si>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</si>
  <si>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</si>
  <si>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</si>
  <si>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</si>
  <si>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</si>
  <si>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</si>
  <si>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</si>
  <si>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</si>
  <si>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</si>
  <si>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</si>
  <si>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</si>
  <si>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</si>
  <si>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</si>
  <si>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</si>
  <si>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</si>
  <si>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</si>
  <si>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</si>
  <si>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</si>
  <si>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</si>
  <si>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</si>
  <si>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</si>
  <si>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</si>
  <si>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</si>
  <si>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</si>
  <si>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</si>
  <si>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</si>
  <si>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</si>
  <si>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</si>
  <si>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</si>
  <si>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</si>
  <si>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</si>
  <si>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</si>
  <si>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</si>
  <si>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</si>
  <si>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</si>
  <si>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</si>
  <si>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</si>
  <si>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</si>
  <si>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</si>
  <si>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</si>
  <si>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</si>
  <si>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</si>
  <si>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</si>
  <si>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</si>
  <si>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</si>
  <si>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</si>
  <si>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</si>
  <si>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</si>
  <si>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</si>
  <si>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</si>
  <si>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</si>
  <si>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</si>
  <si>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</si>
  <si>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</si>
  <si>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</si>
  <si>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</si>
  <si>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</si>
  <si>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</si>
  <si>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</si>
  <si>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</si>
  <si>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</si>
  <si>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</si>
  <si>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</si>
  <si>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</si>
  <si>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</si>
  <si>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</si>
  <si>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</si>
  <si>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</si>
  <si>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</si>
  <si>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</si>
  <si>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</si>
  <si>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</si>
  <si>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</si>
  <si>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</si>
  <si>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</si>
  <si>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</si>
  <si>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</si>
  <si>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</si>
  <si>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</si>
  <si>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</si>
  <si>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</si>
  <si>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</si>
  <si>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</si>
  <si>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</si>
  <si>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</si>
  <si>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</si>
  <si>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</si>
  <si>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</si>
  <si>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</si>
  <si>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</si>
  <si>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</si>
  <si>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</si>
  <si>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</si>
  <si>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</si>
  <si>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</si>
  <si>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</si>
  <si>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</si>
  <si>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</si>
  <si>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</si>
  <si>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</si>
  <si>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</si>
  <si>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</si>
  <si>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</si>
  <si>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</si>
  <si>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</si>
  <si>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</si>
  <si>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</si>
  <si>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</si>
  <si>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</si>
  <si>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</si>
  <si>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</si>
  <si>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</si>
  <si>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</si>
  <si>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</si>
  <si>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</si>
  <si>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</si>
  <si>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</si>
  <si>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</si>
  <si>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</si>
  <si>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</si>
  <si>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</si>
  <si>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</si>
  <si>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</si>
  <si>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</si>
  <si>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</si>
  <si>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</si>
  <si>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</si>
  <si>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</si>
  <si>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</si>
  <si>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</si>
  <si>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</si>
  <si>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</si>
  <si>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</si>
  <si>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</si>
  <si>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</si>
  <si>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</si>
  <si>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</si>
  <si>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</si>
  <si>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</si>
  <si>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</si>
  <si>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</si>
  <si>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</si>
  <si>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</si>
  <si>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</si>
  <si>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</si>
  <si>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</si>
  <si>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</si>
  <si>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</si>
  <si>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</si>
  <si>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</si>
  <si>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</si>
  <si>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</si>
  <si>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</si>
  <si>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</si>
  <si>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</si>
  <si>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</si>
  <si>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</si>
  <si>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</si>
  <si>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</si>
  <si>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</si>
  <si>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</si>
  <si>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</si>
  <si>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</si>
  <si>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</si>
  <si>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</si>
  <si>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</si>
  <si>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</si>
  <si>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</si>
  <si>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</si>
  <si>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</si>
  <si>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</si>
  <si>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</si>
  <si>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</si>
  <si>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</si>
  <si>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</si>
  <si>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</si>
  <si>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</si>
  <si>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</si>
  <si>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</si>
  <si>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</si>
  <si>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</si>
  <si>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</si>
  <si>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</si>
  <si>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</si>
  <si>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</si>
  <si>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</si>
  <si>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</si>
  <si>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</si>
  <si>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</si>
  <si>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</si>
  <si>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</si>
  <si>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</si>
  <si>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</si>
  <si>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</si>
  <si>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</si>
  <si>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</si>
  <si>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</si>
  <si>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</si>
  <si>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</si>
  <si>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</si>
  <si>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</si>
  <si>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</si>
  <si>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</si>
  <si>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</si>
  <si>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</si>
  <si>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</si>
  <si>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</si>
  <si>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</si>
  <si>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</si>
  <si>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</si>
  <si>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</si>
  <si>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</si>
  <si>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</si>
  <si>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</si>
  <si>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</si>
  <si>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</si>
  <si>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</si>
  <si>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</si>
  <si>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</si>
  <si>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</si>
  <si>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</si>
  <si>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</si>
  <si>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</si>
  <si>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</si>
  <si>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</si>
  <si>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</si>
  <si>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</si>
  <si>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</si>
  <si>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</si>
  <si>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</si>
  <si>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</si>
  <si>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</si>
  <si>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</si>
  <si>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</si>
  <si>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</si>
  <si>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</si>
  <si>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</si>
  <si>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</si>
  <si>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</si>
  <si>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</si>
  <si>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</si>
  <si>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</si>
  <si>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</si>
  <si>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</si>
  <si>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</si>
  <si>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</si>
  <si>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</si>
  <si>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</si>
  <si>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</si>
  <si>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</si>
  <si>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</si>
  <si>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</si>
  <si>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</si>
  <si>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</si>
  <si>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</si>
  <si>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</si>
  <si>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</si>
  <si>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</si>
  <si>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</si>
  <si>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</si>
  <si>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</si>
  <si>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</si>
  <si>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</si>
  <si>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</si>
  <si>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</si>
  <si>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</si>
  <si>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</si>
  <si>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</si>
  <si>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</si>
  <si>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</si>
  <si>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</si>
  <si>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</si>
  <si>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</si>
  <si>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</si>
  <si>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</si>
  <si>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</si>
  <si>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</si>
  <si>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</si>
  <si>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</si>
  <si>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</si>
  <si>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</si>
  <si>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</si>
  <si>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</si>
  <si>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</si>
  <si>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</si>
  <si>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</si>
  <si>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</si>
  <si>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</si>
  <si>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</si>
  <si>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</si>
  <si>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</si>
  <si>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</si>
  <si>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</si>
  <si>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</si>
  <si>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</si>
  <si>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</si>
  <si>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</si>
  <si>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</si>
  <si>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</si>
  <si>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</si>
  <si>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</si>
  <si>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</si>
  <si>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</si>
  <si>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</si>
  <si>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</si>
  <si>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</si>
  <si>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</si>
  <si>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</si>
  <si>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</si>
  <si>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</si>
  <si>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</si>
  <si>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</si>
  <si>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</si>
  <si>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</si>
  <si>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</si>
  <si>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</si>
  <si>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</si>
  <si>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</si>
  <si>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</si>
  <si>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</si>
  <si>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</si>
  <si>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</si>
  <si>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</si>
  <si>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</si>
  <si>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</si>
  <si>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</si>
  <si>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</si>
  <si>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</si>
  <si>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</si>
  <si>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</si>
  <si>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</si>
  <si>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</si>
  <si>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</si>
  <si>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</si>
  <si>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</si>
  <si>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</si>
  <si>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</si>
  <si>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</si>
  <si>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</si>
  <si>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</si>
  <si>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</si>
  <si>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</si>
  <si>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</si>
  <si>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</si>
  <si>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</si>
  <si>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</si>
  <si>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</si>
  <si>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</si>
  <si>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</si>
  <si>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</si>
  <si>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</si>
  <si>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</si>
  <si>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</si>
  <si>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</si>
  <si>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</si>
  <si>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</si>
  <si>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</si>
  <si>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</si>
  <si>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</si>
  <si>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</si>
  <si>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</si>
  <si>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</si>
  <si>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</si>
  <si>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</si>
  <si>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</si>
  <si>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</si>
  <si>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</si>
  <si>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</si>
  <si>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</si>
  <si>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</si>
  <si>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</si>
  <si>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</si>
  <si>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</si>
  <si>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</si>
  <si>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</si>
  <si>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</si>
  <si>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</si>
  <si>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</si>
  <si>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</si>
  <si>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</si>
  <si>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</si>
  <si>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</si>
  <si>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</si>
  <si>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</si>
  <si>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</si>
  <si>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</si>
  <si>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</si>
  <si>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</si>
  <si>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</si>
  <si>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</si>
  <si>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</si>
  <si>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</si>
  <si>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</si>
  <si>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</si>
  <si>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</si>
  <si>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</si>
  <si>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</si>
  <si>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</si>
  <si>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</si>
  <si>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</si>
  <si>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</si>
  <si>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</si>
  <si>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</si>
  <si>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</si>
  <si>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</si>
  <si>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</si>
  <si>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</si>
  <si>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</si>
  <si>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</si>
  <si>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</si>
  <si>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</si>
  <si>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</si>
  <si>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</si>
  <si>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</si>
  <si>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</si>
  <si>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</si>
  <si>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</si>
  <si>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</si>
  <si>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</si>
  <si>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</si>
  <si>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</si>
  <si>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</si>
  <si>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</si>
  <si>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</si>
  <si>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</si>
  <si>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</si>
  <si>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</si>
  <si>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</si>
  <si>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</si>
  <si>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</si>
  <si>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</si>
  <si>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</si>
  <si>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</si>
  <si>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</si>
  <si>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</si>
  <si>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</si>
  <si>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</si>
  <si>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</si>
  <si>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</si>
  <si>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</si>
  <si>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</si>
  <si>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</si>
  <si>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</si>
  <si>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</si>
  <si>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</si>
  <si>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</si>
  <si>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</si>
  <si>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</si>
  <si>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</si>
  <si>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</si>
  <si>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</si>
  <si>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</si>
  <si>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</si>
  <si>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</si>
  <si>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</si>
  <si>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</si>
  <si>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</si>
  <si>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</si>
  <si>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</si>
  <si>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</si>
  <si>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</si>
  <si>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</si>
  <si>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</si>
  <si>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</si>
  <si>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</si>
  <si>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</si>
  <si>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</si>
  <si>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</si>
  <si>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</si>
  <si>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</si>
  <si>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</si>
  <si>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</si>
  <si>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</si>
  <si>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</si>
  <si>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</si>
  <si>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</si>
  <si>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</si>
  <si>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</si>
  <si>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</si>
  <si>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</si>
  <si>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</si>
  <si>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</si>
  <si>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</si>
  <si>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</si>
  <si>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</si>
  <si>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</si>
  <si>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</si>
  <si>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</si>
  <si>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</si>
  <si>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</si>
  <si>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</si>
  <si>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</si>
  <si>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</si>
  <si>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</si>
  <si>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</si>
  <si>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</si>
  <si>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</si>
  <si>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</si>
  <si>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</si>
  <si>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</si>
  <si>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</si>
  <si>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</si>
  <si>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</si>
  <si>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</si>
  <si>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</si>
  <si>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</si>
  <si>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</si>
  <si>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</si>
  <si>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</si>
  <si>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</si>
  <si>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</si>
  <si>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</si>
  <si>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</si>
  <si>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</si>
  <si>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</si>
  <si>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</si>
  <si>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</si>
  <si>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</si>
  <si>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</si>
  <si>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</si>
  <si>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</si>
  <si>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</si>
  <si>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</si>
  <si>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</si>
  <si>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</si>
  <si>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</si>
  <si>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</si>
  <si>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</si>
  <si>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</si>
  <si>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</si>
  <si>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</si>
  <si>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</si>
  <si>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</si>
  <si>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</si>
  <si>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</si>
  <si>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</si>
  <si>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</si>
  <si>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</si>
  <si>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</si>
  <si>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</si>
  <si>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</si>
  <si>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</si>
  <si>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</si>
  <si>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</si>
  <si>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</si>
  <si>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</si>
  <si>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</si>
  <si>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</si>
  <si>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</si>
  <si>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</si>
  <si>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</si>
  <si>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</si>
  <si>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</si>
  <si>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</si>
  <si>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</si>
  <si>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</si>
  <si>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</si>
  <si>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</si>
  <si>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</si>
  <si>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</si>
  <si>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</si>
  <si>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</si>
  <si>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</si>
  <si>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</si>
  <si>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</si>
  <si>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</si>
  <si>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</si>
  <si>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</si>
  <si>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</si>
  <si>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</si>
  <si>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</si>
  <si>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</si>
  <si>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</si>
  <si>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</si>
  <si>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</si>
  <si>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</si>
  <si>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</si>
  <si>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</si>
  <si>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</si>
  <si>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</si>
  <si>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</si>
  <si>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</si>
  <si>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</si>
  <si>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</si>
  <si>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</si>
  <si>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</si>
  <si>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</si>
  <si>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</si>
  <si>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</si>
  <si>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</si>
  <si>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</si>
  <si>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</si>
  <si>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</si>
  <si>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</si>
  <si>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</si>
  <si>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</si>
  <si>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</si>
  <si>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</si>
  <si>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</si>
  <si>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</si>
  <si>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</si>
  <si>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</si>
  <si>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</si>
  <si>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</si>
  <si>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</si>
  <si>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</si>
  <si>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</si>
  <si>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</si>
  <si>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</si>
  <si>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</si>
  <si>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</si>
  <si>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</si>
  <si>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</si>
  <si>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</si>
  <si>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</si>
  <si>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</si>
  <si>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</si>
  <si>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</si>
  <si>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</si>
  <si>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</si>
  <si>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</si>
  <si>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</si>
  <si>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</si>
  <si>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</si>
  <si>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</si>
  <si>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</si>
  <si>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</si>
  <si>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</si>
  <si>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</si>
  <si>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</si>
  <si>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</si>
  <si>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</si>
  <si>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</si>
  <si>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</si>
  <si>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</si>
  <si>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</si>
  <si>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</si>
  <si>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</si>
  <si>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</si>
  <si>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</si>
  <si>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</si>
  <si>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</si>
  <si>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</si>
  <si>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</si>
  <si>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</si>
  <si>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</si>
  <si>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</si>
  <si>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</si>
  <si>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</si>
  <si>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</si>
  <si>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</si>
  <si>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</si>
  <si>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</si>
  <si>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</si>
  <si>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</si>
  <si>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</si>
  <si>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</si>
  <si>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</si>
  <si>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</si>
  <si>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</si>
  <si>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</si>
  <si>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</si>
  <si>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</si>
  <si>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</si>
  <si>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</si>
  <si>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</si>
  <si>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</si>
  <si>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</si>
  <si>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</si>
  <si>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</si>
  <si>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</si>
  <si>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</si>
  <si>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</si>
  <si>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</si>
  <si>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</si>
  <si>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</si>
  <si>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</si>
  <si>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</si>
  <si>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</si>
  <si>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</si>
  <si>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</si>
  <si>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</si>
  <si>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</si>
  <si>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</si>
  <si>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</si>
  <si>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</si>
  <si>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</si>
  <si>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</si>
  <si>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</si>
  <si>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</si>
  <si>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</si>
  <si>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</si>
  <si>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</si>
  <si>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</si>
  <si>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</si>
  <si>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</si>
  <si>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</si>
  <si>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</si>
  <si>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</si>
  <si>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</si>
  <si>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</si>
  <si>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</si>
  <si>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</si>
  <si>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</si>
  <si>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</si>
  <si>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</si>
  <si>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</si>
  <si>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</si>
  <si>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</si>
  <si>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</si>
  <si>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</si>
  <si>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</si>
  <si>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</si>
  <si>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</si>
  <si>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</si>
  <si>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</si>
  <si>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</si>
  <si>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</si>
  <si>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</si>
  <si>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</si>
  <si>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</si>
  <si>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</si>
  <si>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</si>
  <si>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</si>
  <si>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</si>
  <si>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</si>
  <si>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</si>
  <si>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</si>
  <si>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</si>
  <si>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</si>
  <si>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</si>
  <si>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</si>
  <si>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</si>
  <si>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</si>
  <si>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</si>
  <si>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</si>
  <si>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</si>
  <si>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</si>
  <si>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</si>
  <si>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</si>
  <si>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</si>
  <si>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</si>
  <si>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</si>
  <si>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</si>
  <si>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</si>
  <si>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</si>
  <si>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</si>
  <si>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</si>
  <si>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</si>
  <si>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</si>
  <si>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</si>
  <si>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</si>
  <si>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</si>
  <si>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</si>
  <si>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</si>
  <si>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</si>
  <si>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</si>
  <si>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</si>
  <si>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</si>
  <si>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</si>
  <si>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</si>
  <si>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</si>
  <si>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</si>
  <si>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</si>
  <si>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</si>
  <si>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</si>
  <si>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</si>
  <si>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</si>
  <si>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</si>
  <si>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</si>
  <si>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</si>
  <si>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</si>
  <si>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</si>
  <si>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</si>
  <si>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</si>
  <si>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</si>
  <si>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</si>
  <si>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</si>
  <si>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</si>
  <si>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</si>
  <si>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</si>
  <si>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</si>
  <si>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</si>
  <si>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</si>
  <si>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</si>
  <si>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</si>
  <si>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</si>
  <si>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</si>
  <si>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</si>
  <si>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</si>
  <si>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</si>
  <si>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</si>
  <si>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</si>
  <si>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</si>
  <si>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</si>
  <si>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</si>
  <si>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</si>
  <si>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</si>
  <si>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</si>
  <si>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</si>
  <si>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</si>
  <si>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</si>
  <si>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</si>
  <si>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</si>
  <si>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</si>
  <si>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</si>
  <si>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</si>
  <si>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</si>
  <si>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</si>
  <si>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</si>
  <si>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</si>
  <si>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</si>
  <si>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</si>
  <si>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</si>
  <si>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</si>
  <si>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</si>
  <si>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</si>
  <si>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</si>
  <si>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</si>
  <si>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</si>
  <si>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</si>
  <si>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</si>
  <si>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</si>
  <si>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</si>
  <si>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</si>
  <si>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</si>
  <si>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</si>
  <si>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</si>
  <si>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</si>
  <si>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</si>
  <si>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</si>
  <si>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</si>
  <si>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</si>
  <si>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</si>
  <si>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</si>
  <si>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</si>
  <si>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</si>
  <si>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</si>
  <si>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</si>
  <si>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</si>
  <si>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</si>
  <si>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</si>
  <si>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</si>
  <si>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</si>
  <si>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</si>
  <si>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</si>
  <si>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</si>
  <si>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</si>
  <si>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</si>
  <si>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</si>
  <si>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</si>
  <si>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</si>
  <si>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</si>
  <si>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</si>
  <si>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</si>
  <si>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</si>
  <si>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</si>
  <si>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</si>
  <si>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</si>
  <si>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</si>
  <si>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</si>
  <si>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</si>
  <si>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</si>
  <si>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</si>
  <si>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</si>
  <si>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</si>
  <si>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</si>
  <si>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</si>
  <si>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</si>
  <si>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</si>
  <si>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</si>
  <si>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</si>
  <si>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</si>
  <si>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</si>
  <si>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</si>
  <si>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</si>
  <si>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</si>
  <si>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</si>
  <si>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</si>
  <si>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</si>
  <si>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</si>
  <si>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</si>
  <si>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</si>
  <si>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</si>
  <si>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</si>
  <si>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</si>
  <si>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</si>
  <si>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</si>
  <si>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</si>
  <si>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</si>
  <si>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</si>
  <si>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</si>
  <si>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</si>
  <si>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</si>
  <si>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</si>
  <si>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</si>
  <si>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</si>
  <si>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</si>
  <si>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</si>
  <si>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</si>
  <si>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</si>
  <si>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</si>
  <si>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</si>
  <si>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</si>
  <si>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</si>
  <si>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</si>
  <si>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</si>
  <si>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</si>
  <si>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</si>
  <si>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</si>
  <si>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</si>
  <si>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</si>
  <si>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</si>
  <si>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</si>
  <si>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</si>
  <si>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</si>
  <si>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</si>
  <si>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</si>
  <si>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</si>
  <si>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</si>
  <si>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</si>
  <si>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</si>
  <si>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</si>
  <si>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</si>
  <si>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</si>
  <si>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</si>
  <si>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</si>
  <si>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</si>
  <si>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</si>
  <si>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</si>
  <si>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</si>
  <si>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</si>
  <si>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</si>
  <si>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</si>
  <si>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</si>
  <si>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</si>
  <si>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</si>
  <si>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</si>
  <si>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</si>
  <si>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</si>
  <si>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</si>
  <si>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</si>
  <si>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</si>
  <si>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</si>
  <si>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</si>
  <si>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</si>
  <si>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</si>
  <si>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</si>
  <si>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</si>
  <si>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</si>
  <si>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</si>
  <si>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</si>
  <si>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</si>
  <si>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</si>
  <si>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</si>
  <si>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</si>
  <si>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</si>
  <si>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</si>
  <si>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</si>
  <si>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</si>
  <si>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</si>
  <si>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</si>
  <si>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</si>
  <si>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</si>
  <si>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</si>
  <si>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</si>
  <si>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</si>
  <si>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</si>
  <si>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</si>
  <si>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</si>
  <si>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</si>
  <si>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</si>
  <si>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</si>
  <si>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</si>
  <si>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</si>
  <si>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</si>
  <si>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</si>
  <si>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</si>
  <si>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</si>
  <si>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</si>
  <si>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</si>
  <si>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</si>
  <si>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</si>
  <si>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</si>
  <si>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</si>
  <si>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</si>
  <si>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</si>
  <si>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</si>
  <si>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</si>
  <si>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</si>
  <si>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</si>
  <si>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</si>
  <si>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</si>
  <si>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</si>
  <si>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</si>
  <si>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</si>
  <si>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</si>
  <si>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</si>
  <si>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</si>
  <si>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</si>
  <si>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</si>
  <si>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</si>
  <si>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</si>
  <si>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</si>
  <si>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</si>
  <si>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</si>
  <si>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</si>
  <si>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</si>
  <si>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</si>
  <si>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</si>
  <si>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</si>
  <si>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</si>
  <si>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</si>
  <si>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</si>
  <si>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</si>
  <si>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</si>
  <si>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</si>
  <si>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</si>
  <si>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</si>
  <si>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</si>
  <si>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</si>
  <si>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</si>
  <si>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</si>
  <si>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</si>
  <si>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</si>
  <si>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</si>
  <si>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</si>
  <si>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</si>
  <si>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</si>
  <si>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</si>
  <si>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</si>
  <si>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</si>
  <si>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</si>
  <si>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</si>
  <si>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</si>
  <si>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</si>
  <si>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</si>
  <si>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</si>
  <si>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</si>
  <si>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</si>
  <si>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</si>
  <si>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</si>
  <si>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</si>
  <si>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</si>
  <si>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</si>
  <si>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</si>
  <si>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</si>
  <si>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</si>
  <si>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</si>
  <si>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</si>
  <si>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</si>
  <si>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</si>
  <si>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</si>
  <si>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</si>
  <si>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</si>
  <si>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</si>
  <si>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</si>
  <si>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</si>
  <si>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</si>
  <si>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</si>
  <si>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</si>
  <si>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</si>
  <si>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</si>
  <si>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</si>
  <si>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</si>
  <si>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</si>
  <si>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</si>
  <si>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</si>
  <si>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</si>
  <si>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</si>
  <si>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</si>
  <si>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</si>
  <si>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</si>
  <si>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</si>
  <si>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</si>
  <si>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</si>
  <si>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</si>
  <si>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</si>
  <si>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</si>
  <si>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</si>
  <si>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</si>
  <si>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</si>
  <si>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</si>
  <si>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</si>
  <si>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</si>
  <si>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</si>
  <si>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</si>
  <si>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</si>
  <si>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</si>
  <si>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</si>
  <si>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</si>
  <si>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</si>
  <si>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</si>
  <si>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</si>
  <si>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</si>
  <si>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</si>
  <si>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</si>
  <si>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</si>
  <si>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</si>
  <si>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</si>
  <si>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</si>
  <si>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</si>
  <si>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</si>
  <si>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</si>
  <si>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</si>
  <si>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</si>
  <si>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</si>
  <si>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</si>
  <si>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</si>
  <si>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</si>
  <si>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</si>
  <si>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</si>
  <si>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</si>
  <si>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</si>
  <si>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</si>
  <si>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</si>
  <si>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</si>
  <si>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</si>
  <si>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</si>
  <si>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</si>
  <si>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</si>
  <si>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</si>
  <si>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</si>
  <si>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</si>
  <si>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</si>
  <si>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</si>
  <si>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</si>
  <si>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</si>
  <si>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</si>
  <si>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</si>
  <si>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</si>
  <si>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</si>
  <si>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</si>
  <si>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</si>
  <si>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</si>
  <si>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</si>
  <si>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</si>
  <si>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</si>
  <si>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</si>
  <si>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</si>
  <si>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</si>
  <si>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</si>
  <si>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</si>
  <si>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</si>
  <si>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</si>
  <si>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</si>
  <si>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</si>
  <si>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</si>
  <si>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</si>
  <si>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</si>
  <si>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</si>
  <si>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</si>
  <si>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</si>
  <si>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</si>
  <si>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</si>
  <si>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</si>
  <si>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</si>
  <si>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</si>
  <si>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</si>
  <si>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</si>
  <si>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</si>
  <si>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</si>
  <si>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</si>
  <si>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</si>
  <si>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</si>
  <si>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</si>
  <si>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</si>
  <si>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</si>
  <si>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</si>
  <si>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</si>
  <si>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</si>
  <si>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</si>
  <si>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</si>
  <si>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</si>
  <si>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</si>
  <si>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</si>
  <si>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</si>
  <si>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</si>
  <si>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</si>
  <si>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</si>
  <si>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</si>
  <si>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</si>
  <si>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</si>
  <si>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</si>
  <si>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</si>
  <si>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</si>
  <si>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</si>
  <si>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</si>
  <si>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</si>
  <si>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</si>
  <si>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</si>
  <si>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</si>
  <si>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</si>
  <si>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</si>
  <si>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</si>
  <si>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</si>
  <si>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</si>
  <si>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</si>
  <si>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</si>
  <si>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</si>
  <si>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</si>
  <si>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</si>
  <si>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</si>
  <si>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</si>
  <si>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</si>
  <si>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</si>
  <si>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</si>
  <si>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</si>
  <si>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</si>
  <si>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</si>
  <si>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</si>
  <si>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</si>
  <si>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</si>
  <si>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</si>
  <si>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</si>
  <si>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</si>
  <si>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</si>
  <si>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</si>
  <si>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</si>
  <si>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</si>
  <si>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</si>
  <si>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</si>
  <si>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</si>
  <si>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</si>
  <si>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</si>
  <si>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</si>
  <si>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</si>
  <si>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</si>
  <si>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</si>
  <si>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</si>
  <si>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</si>
  <si>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</si>
  <si>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</si>
  <si>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</si>
  <si>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</si>
  <si>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</si>
  <si>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</si>
  <si>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</si>
  <si>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</si>
  <si>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</si>
  <si>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</si>
  <si>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</si>
  <si>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</si>
  <si>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</si>
  <si>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</si>
  <si>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</si>
  <si>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</si>
  <si>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</si>
  <si>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</si>
  <si>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</si>
  <si>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</si>
  <si>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</si>
  <si>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</si>
  <si>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</si>
  <si>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</si>
  <si>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</si>
  <si>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</si>
  <si>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</si>
  <si>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</si>
  <si>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</si>
  <si>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</si>
  <si>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</si>
  <si>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</si>
  <si>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</si>
  <si>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</si>
  <si>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</si>
  <si>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</si>
  <si>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</si>
  <si>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</si>
  <si>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</si>
  <si>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</si>
  <si>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</si>
  <si>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</si>
  <si>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</si>
  <si>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</si>
  <si>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</si>
  <si>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</si>
  <si>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</si>
  <si>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</si>
  <si>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</si>
  <si>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</si>
  <si>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</si>
  <si>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</si>
  <si>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</si>
  <si>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</si>
  <si>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</si>
  <si>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</si>
  <si>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</si>
  <si>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</si>
  <si>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</si>
  <si>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</si>
  <si>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</si>
  <si>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</si>
  <si>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</si>
  <si>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</si>
  <si>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</si>
  <si>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</si>
  <si>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</si>
  <si>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</si>
  <si>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</si>
  <si>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</si>
  <si>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</si>
  <si>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</si>
  <si>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</si>
  <si>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</si>
  <si>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</si>
  <si>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</si>
  <si>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</si>
  <si>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</si>
  <si>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</si>
  <si>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</si>
  <si>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</si>
  <si>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</si>
  <si>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</si>
  <si>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</si>
  <si>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</si>
  <si>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</si>
  <si>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</si>
  <si>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</si>
  <si>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</si>
  <si>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</si>
  <si>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</si>
  <si>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</si>
  <si>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</si>
  <si>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</si>
  <si>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</si>
  <si>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</si>
  <si>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</si>
  <si>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</si>
  <si>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</si>
  <si>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</si>
  <si>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</si>
  <si>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</si>
  <si>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</si>
  <si>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</si>
  <si>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</si>
  <si>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</si>
  <si>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</si>
  <si>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</si>
  <si>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</si>
  <si>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</si>
  <si>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</si>
  <si>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</si>
  <si>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</si>
  <si>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</si>
  <si>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</si>
  <si>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</si>
  <si>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</si>
  <si>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</si>
  <si>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</si>
  <si>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</si>
  <si>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</si>
  <si>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</si>
  <si>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</si>
  <si>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</si>
  <si>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</si>
  <si>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</si>
  <si>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</si>
  <si>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</si>
  <si>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</si>
  <si>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</si>
  <si>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</si>
  <si>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</si>
  <si>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</si>
  <si>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</si>
  <si>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</si>
  <si>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</si>
  <si>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</si>
  <si>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</si>
  <si>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</si>
  <si>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</si>
  <si>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</si>
  <si>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</si>
  <si>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</si>
  <si>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</si>
  <si>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</si>
  <si>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</si>
  <si>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</si>
  <si>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</si>
  <si>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</si>
  <si>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</si>
  <si>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</si>
  <si>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</si>
  <si>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</si>
  <si>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</si>
  <si>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</si>
  <si>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</si>
  <si>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</si>
  <si>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</si>
  <si>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</si>
  <si>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</si>
  <si>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</si>
  <si>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</si>
  <si>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</si>
  <si>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</si>
  <si>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</si>
  <si>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</si>
  <si>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</si>
  <si>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</si>
  <si>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</si>
  <si>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</si>
  <si>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</si>
  <si>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</si>
  <si>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</si>
  <si>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</si>
  <si>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</si>
  <si>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</si>
  <si>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</si>
  <si>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</si>
  <si>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</si>
  <si>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</si>
  <si>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</si>
  <si>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</si>
  <si>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</si>
  <si>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</si>
  <si>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</si>
  <si>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</si>
  <si>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</si>
  <si>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</si>
  <si>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</si>
  <si>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</si>
  <si>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</si>
  <si>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</si>
  <si>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</si>
  <si>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</si>
  <si>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</si>
  <si>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</si>
  <si>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</si>
  <si>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</si>
  <si>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</si>
  <si>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</si>
  <si>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</si>
  <si>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</si>
  <si>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</si>
  <si>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</si>
  <si>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</si>
  <si>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</si>
  <si>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</si>
  <si>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</si>
  <si>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</si>
  <si>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</si>
  <si>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</si>
  <si>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</si>
  <si>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</si>
  <si>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</si>
  <si>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</si>
  <si>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</si>
  <si>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</si>
  <si>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</si>
  <si>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</si>
  <si>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</si>
  <si>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</si>
  <si>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</si>
  <si>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</si>
  <si>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</si>
  <si>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</si>
  <si>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</si>
  <si>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</si>
  <si>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</si>
  <si>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</si>
  <si>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</si>
  <si>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</si>
  <si>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</si>
  <si>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</si>
  <si>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</si>
  <si>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</si>
  <si>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</si>
  <si>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</si>
  <si>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</si>
  <si>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</si>
  <si>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</si>
  <si>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</si>
  <si>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</si>
  <si>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</si>
  <si>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</si>
  <si>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</si>
  <si>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</si>
  <si>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</si>
  <si>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</si>
  <si>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</si>
  <si>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</si>
  <si>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</si>
  <si>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</si>
  <si>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</si>
  <si>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</si>
  <si>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</si>
  <si>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</si>
  <si>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</si>
  <si>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</si>
  <si>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</si>
  <si>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</si>
  <si>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</si>
  <si>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</si>
  <si>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</si>
  <si>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</si>
  <si>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</si>
  <si>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</si>
  <si>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</si>
  <si>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</si>
  <si>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</si>
  <si>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</si>
  <si>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</si>
  <si>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</si>
  <si>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</si>
  <si>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</si>
  <si>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</si>
  <si>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</si>
  <si>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</si>
  <si>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</si>
  <si>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</si>
  <si>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</si>
  <si>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</si>
  <si>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</si>
  <si>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</si>
  <si>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</si>
  <si>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</si>
  <si>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</si>
  <si>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</si>
  <si>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</si>
  <si>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</si>
  <si>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</si>
  <si>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</si>
  <si>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</si>
  <si>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</si>
  <si>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</si>
  <si>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</si>
  <si>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</si>
  <si>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</si>
  <si>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</si>
  <si>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</si>
  <si>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</si>
  <si>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</si>
  <si>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</si>
  <si>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</si>
  <si>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</si>
  <si>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</si>
  <si>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</si>
  <si>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</si>
  <si>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</si>
  <si>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</si>
  <si>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</si>
  <si>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</si>
  <si>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</si>
  <si>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</si>
  <si>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</si>
  <si>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</si>
  <si>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</si>
  <si>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</si>
  <si>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</si>
  <si>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</si>
  <si>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</si>
  <si>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</si>
  <si>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</si>
  <si>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</si>
  <si>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</si>
  <si>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</si>
  <si>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</si>
  <si>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</si>
  <si>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</si>
  <si>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</si>
  <si>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</si>
  <si>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</si>
  <si>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</si>
  <si>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</si>
  <si>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</si>
  <si>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</si>
  <si>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</si>
  <si>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</si>
  <si>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</si>
  <si>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</si>
  <si>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</si>
  <si>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</si>
  <si>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</si>
  <si>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</si>
  <si>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</si>
  <si>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</si>
  <si>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</si>
  <si>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</si>
  <si>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</si>
  <si>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</si>
  <si>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</si>
  <si>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</si>
  <si>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</si>
  <si>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</si>
  <si>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</si>
  <si>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</si>
  <si>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</si>
  <si>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</si>
  <si>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</si>
  <si>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</si>
  <si>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</si>
  <si>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</si>
  <si>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</si>
  <si>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</si>
  <si>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</si>
  <si>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</si>
  <si>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</si>
  <si>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</si>
  <si>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</si>
  <si>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</si>
  <si>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</si>
  <si>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</si>
  <si>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</si>
  <si>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</si>
  <si>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</si>
  <si>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</si>
  <si>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</si>
  <si>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</si>
  <si>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</si>
  <si>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</si>
  <si>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</si>
  <si>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</si>
  <si>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</si>
  <si>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</si>
  <si>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</si>
  <si>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</si>
  <si>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</si>
  <si>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</si>
  <si>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</si>
  <si>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</si>
  <si>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</si>
  <si>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</si>
  <si>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</si>
  <si>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</si>
  <si>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</si>
  <si>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</si>
  <si>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</si>
  <si>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</si>
  <si>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</si>
  <si>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</si>
  <si>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</si>
  <si>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</si>
  <si>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</si>
  <si>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</si>
  <si>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</si>
  <si>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</si>
  <si>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</si>
  <si>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</si>
  <si>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</si>
  <si>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</si>
  <si>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</si>
  <si>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</si>
  <si>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</si>
  <si>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</si>
  <si>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</si>
  <si>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</si>
  <si>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</si>
  <si>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</si>
  <si>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</si>
  <si>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</si>
  <si>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</si>
  <si>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</si>
  <si>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</si>
  <si>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</si>
  <si>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</si>
  <si>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</si>
  <si>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</si>
  <si>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</si>
  <si>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</si>
  <si>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</si>
  <si>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</si>
  <si>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</si>
  <si>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</si>
  <si>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</si>
  <si>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</si>
  <si>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</si>
  <si>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</si>
  <si>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</si>
  <si>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</si>
  <si>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</si>
  <si>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</si>
  <si>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</si>
  <si>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</si>
  <si>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</si>
  <si>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</si>
  <si>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</si>
  <si>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</si>
  <si>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</si>
  <si>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</si>
  <si>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</si>
  <si>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</si>
  <si>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</si>
  <si>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</si>
  <si>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</si>
  <si>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</si>
  <si>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</si>
  <si>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</si>
  <si>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</si>
  <si>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</si>
  <si>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</si>
  <si>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</si>
  <si>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</si>
  <si>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</si>
  <si>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</si>
  <si>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</si>
  <si>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</si>
  <si>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</si>
  <si>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</si>
  <si>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</si>
  <si>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</si>
  <si>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</si>
  <si>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</si>
  <si>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</si>
  <si>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</si>
  <si>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</si>
  <si>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</si>
  <si>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</si>
  <si>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</si>
  <si>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</si>
  <si>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</si>
  <si>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</si>
  <si>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</si>
  <si>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</si>
  <si>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</si>
  <si>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</si>
  <si>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</si>
  <si>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</si>
  <si>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</si>
  <si>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</si>
  <si>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</si>
  <si>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</si>
  <si>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</si>
  <si>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</si>
  <si>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</si>
  <si>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</si>
  <si>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</si>
  <si>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</si>
  <si>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</si>
  <si>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</si>
  <si>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</si>
  <si>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</si>
  <si>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</si>
  <si>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</si>
  <si>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</si>
  <si>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</si>
  <si>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</si>
  <si>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</si>
  <si>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</si>
  <si>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</si>
  <si>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</si>
  <si>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</si>
  <si>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</si>
  <si>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</si>
  <si>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</si>
  <si>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</si>
  <si>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</si>
  <si>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</si>
  <si>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</si>
  <si>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</si>
  <si>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</si>
  <si>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</si>
  <si>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</si>
  <si>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</si>
  <si>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</si>
  <si>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</si>
  <si>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</si>
  <si>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</si>
  <si>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</si>
  <si>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</si>
  <si>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</si>
  <si>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</si>
  <si>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</si>
  <si>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</si>
  <si>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</si>
  <si>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</si>
  <si>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</si>
  <si>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</si>
  <si>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</si>
  <si>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</si>
  <si>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</si>
  <si>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</si>
  <si>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</si>
  <si>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</si>
  <si>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</si>
  <si>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</si>
  <si>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</si>
  <si>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</si>
  <si>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</si>
  <si>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</si>
  <si>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</si>
  <si>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</si>
  <si>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</si>
  <si>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</si>
  <si>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</si>
  <si>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</si>
  <si>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</si>
  <si>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</si>
  <si>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</si>
  <si>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</si>
  <si>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</si>
  <si>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</si>
  <si>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</si>
  <si>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</si>
  <si>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</si>
  <si>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</si>
  <si>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</si>
  <si>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</si>
  <si>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</si>
  <si>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</si>
  <si>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</si>
  <si>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</si>
  <si>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</si>
  <si>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</si>
  <si>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</si>
  <si>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</si>
  <si>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</si>
  <si>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</si>
  <si>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</si>
  <si>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</si>
  <si>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</si>
  <si>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</si>
  <si>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</si>
  <si>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</si>
  <si>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</si>
  <si>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</si>
  <si>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</si>
  <si>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</si>
  <si>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</si>
  <si>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</si>
  <si>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</si>
  <si>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</si>
  <si>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</si>
  <si>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</si>
  <si>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</si>
  <si>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</si>
  <si>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</si>
  <si>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</si>
  <si>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</si>
  <si>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</si>
  <si>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</si>
  <si>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</si>
  <si>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</si>
  <si>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</si>
  <si>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</si>
  <si>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</si>
  <si>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</si>
  <si>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</si>
  <si>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</si>
  <si>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</si>
  <si>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</si>
  <si>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</si>
  <si>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</si>
  <si>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</si>
  <si>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</si>
  <si>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</si>
  <si>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</si>
  <si>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</si>
  <si>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</si>
  <si>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</si>
  <si>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</si>
  <si>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</si>
  <si>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</si>
  <si>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</si>
  <si>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</si>
  <si>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</si>
  <si>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</si>
  <si>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</si>
  <si>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</si>
  <si>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</si>
  <si>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</si>
  <si>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</si>
  <si>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</si>
  <si>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</si>
  <si>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</si>
  <si>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</si>
  <si>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</si>
  <si>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</si>
  <si>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</si>
  <si>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</si>
  <si>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</si>
  <si>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</si>
  <si>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</si>
  <si>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</si>
  <si>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</si>
  <si>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</si>
  <si>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</si>
  <si>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</si>
  <si>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</si>
  <si>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</si>
  <si>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</si>
  <si>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</si>
  <si>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</si>
  <si>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</si>
  <si>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</si>
  <si>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</si>
  <si>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</si>
  <si>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</si>
  <si>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</si>
  <si>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</si>
  <si>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</si>
  <si>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</si>
  <si>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</si>
  <si>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</si>
  <si>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</si>
  <si>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</si>
  <si>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</si>
  <si>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</si>
  <si>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</si>
  <si>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</si>
  <si>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</si>
  <si>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</si>
  <si>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</si>
  <si>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</si>
  <si>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</si>
  <si>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</si>
  <si>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</si>
  <si>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</si>
  <si>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</si>
  <si>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</si>
  <si>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</si>
  <si>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</si>
  <si>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</si>
  <si>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</si>
  <si>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</si>
  <si>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</si>
  <si>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</si>
  <si>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</si>
  <si>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</si>
  <si>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</si>
  <si>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</si>
  <si>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</si>
  <si>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</si>
  <si>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</si>
  <si>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</si>
  <si>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</si>
  <si>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</si>
  <si>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</si>
  <si>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</si>
  <si>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</si>
  <si>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</si>
  <si>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</si>
  <si>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</si>
  <si>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</si>
  <si>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</si>
  <si>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</si>
  <si>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</si>
  <si>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</si>
  <si>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</si>
  <si>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</si>
  <si>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</si>
  <si>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</si>
  <si>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</si>
  <si>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</si>
  <si>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</si>
  <si>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</si>
  <si>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</si>
  <si>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</si>
  <si>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</si>
  <si>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</si>
  <si>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</si>
  <si>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</si>
  <si>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</si>
  <si>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</si>
  <si>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</si>
  <si>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</si>
  <si>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</si>
  <si>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</si>
  <si>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</si>
  <si>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</si>
  <si>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</si>
  <si>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</si>
  <si>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</si>
  <si>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</si>
  <si>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</si>
  <si>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</si>
  <si>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</si>
  <si>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</si>
  <si>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</si>
  <si>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</si>
  <si>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</si>
  <si>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</si>
  <si>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</si>
  <si>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</si>
  <si>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</si>
  <si>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</si>
  <si>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</si>
  <si>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</si>
  <si>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</si>
  <si>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</si>
  <si>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</si>
  <si>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</si>
  <si>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</si>
  <si>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</si>
  <si>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</si>
  <si>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</si>
  <si>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</si>
  <si>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</si>
  <si>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</si>
  <si>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</si>
  <si>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</si>
  <si>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</si>
  <si>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</si>
  <si>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</si>
  <si>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</si>
  <si>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</si>
  <si>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</si>
  <si>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</si>
  <si>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</si>
  <si>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</si>
  <si>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</si>
  <si>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</si>
  <si>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</si>
  <si>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</si>
  <si>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</si>
  <si>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</si>
  <si>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</si>
  <si>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</si>
  <si>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</si>
  <si>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</si>
  <si>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</si>
  <si>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</si>
  <si>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</si>
  <si>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</si>
  <si>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</si>
  <si>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</si>
  <si>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</si>
  <si>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</si>
  <si>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</si>
  <si>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</si>
  <si>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</si>
  <si>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</si>
  <si>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</si>
  <si>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</si>
  <si>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</si>
  <si>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</si>
  <si>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</si>
  <si>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</si>
  <si>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</si>
  <si>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</si>
  <si>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</si>
  <si>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</si>
  <si>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</si>
  <si>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</si>
  <si>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</si>
  <si>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</si>
  <si>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</si>
  <si>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</si>
  <si>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</si>
  <si>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</si>
  <si>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</si>
  <si>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</si>
  <si>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</si>
  <si>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</si>
  <si>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</si>
  <si>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</si>
  <si>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</si>
  <si>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</si>
  <si>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</si>
  <si>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</si>
  <si>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</si>
  <si>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</si>
  <si>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</si>
  <si>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</si>
  <si>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</si>
  <si>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</si>
  <si>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</si>
  <si>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</si>
  <si>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</si>
  <si>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</si>
  <si>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</si>
  <si>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</si>
  <si>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</si>
  <si>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</si>
  <si>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</si>
  <si>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</si>
  <si>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</si>
  <si>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</si>
  <si>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</si>
  <si>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</si>
  <si>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</si>
  <si>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</si>
  <si>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</si>
  <si>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</si>
  <si>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</si>
  <si>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</si>
  <si>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</si>
  <si>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</si>
  <si>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</si>
  <si>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</si>
  <si>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</si>
  <si>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</si>
  <si>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</si>
  <si>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</si>
  <si>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</si>
  <si>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</si>
  <si>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</si>
  <si>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</si>
  <si>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</si>
  <si>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</si>
  <si>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</si>
  <si>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</si>
  <si>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</si>
  <si>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</si>
  <si>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</si>
  <si>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</si>
  <si>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</si>
  <si>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</si>
  <si>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</si>
  <si>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</si>
  <si>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</si>
  <si>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</si>
  <si>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</si>
  <si>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</si>
  <si>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</si>
  <si>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</si>
  <si>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</si>
  <si>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</si>
  <si>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</si>
  <si>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</si>
  <si>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</si>
  <si>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</si>
  <si>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</si>
  <si>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</si>
  <si>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</si>
  <si>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</si>
  <si>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</si>
  <si>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</si>
  <si>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</si>
  <si>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</si>
  <si>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</si>
  <si>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</si>
  <si>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</si>
  <si>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</si>
  <si>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</si>
  <si>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</si>
  <si>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</si>
  <si>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</si>
  <si>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</si>
  <si>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</si>
  <si>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</si>
  <si>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</si>
  <si>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</si>
  <si>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</si>
  <si>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</si>
  <si>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</si>
  <si>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</si>
  <si>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</si>
  <si>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</si>
  <si>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</si>
  <si>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</si>
  <si>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</si>
  <si>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</si>
  <si>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</si>
  <si>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</si>
  <si>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</si>
  <si>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</si>
  <si>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</si>
  <si>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</si>
  <si>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</si>
  <si>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</si>
  <si>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</si>
  <si>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</si>
  <si>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</si>
  <si>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</si>
  <si>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</si>
  <si>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</si>
  <si>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</si>
  <si>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</si>
  <si>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</si>
  <si>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</si>
  <si>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</si>
  <si>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</si>
  <si>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</si>
  <si>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</si>
  <si>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</si>
  <si>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</si>
  <si>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</si>
  <si>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</si>
  <si>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</si>
  <si>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</si>
  <si>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</si>
  <si>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</si>
  <si>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</si>
  <si>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</si>
  <si>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</si>
  <si>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</si>
  <si>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</si>
  <si>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</si>
  <si>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</si>
  <si>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</si>
  <si>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</si>
  <si>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</si>
  <si>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</si>
  <si>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</si>
  <si>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</si>
  <si>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</si>
  <si>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</si>
  <si>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</si>
  <si>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</si>
  <si>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</si>
  <si>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</si>
  <si>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</si>
  <si>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</si>
  <si>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</si>
  <si>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</si>
  <si>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</si>
  <si>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</si>
  <si>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</si>
  <si>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</si>
  <si>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</si>
  <si>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</si>
  <si>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</si>
  <si>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</si>
  <si>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</si>
  <si>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</si>
  <si>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</si>
  <si>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</si>
  <si>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</si>
  <si>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</si>
  <si>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</si>
  <si>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</si>
  <si>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</si>
  <si>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</si>
  <si>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</si>
  <si>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</si>
  <si>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</si>
  <si>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</si>
  <si>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</si>
  <si>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</si>
  <si>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</si>
  <si>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</si>
  <si>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</si>
  <si>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</si>
  <si>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</si>
  <si>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</si>
  <si>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</si>
  <si>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</si>
  <si>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</si>
  <si>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</si>
  <si>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</si>
  <si>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</si>
  <si>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</si>
  <si>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</si>
  <si>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</si>
  <si>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</si>
  <si>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</si>
  <si>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</si>
  <si>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</si>
  <si>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</si>
  <si>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</si>
  <si>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</si>
  <si>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</si>
  <si>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</si>
  <si>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</si>
  <si>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</si>
  <si>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</si>
  <si>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</si>
  <si>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</si>
  <si>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</si>
  <si>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</si>
  <si>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</si>
  <si>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</si>
  <si>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</si>
  <si>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</si>
  <si>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</si>
  <si>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</si>
  <si>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</si>
  <si>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</si>
  <si>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</si>
  <si>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</si>
  <si>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</si>
  <si>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</si>
  <si>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</si>
  <si>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</si>
  <si>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</si>
  <si>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</si>
  <si>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</si>
  <si>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</si>
  <si>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</si>
  <si>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</si>
  <si>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</si>
  <si>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</si>
  <si>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</si>
  <si>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</si>
  <si>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</si>
  <si>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</si>
  <si>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</si>
  <si>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</si>
  <si>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</si>
  <si>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</si>
  <si>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</si>
  <si>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</si>
  <si>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</si>
  <si>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</si>
  <si>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</si>
  <si>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</si>
  <si>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</si>
  <si>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</si>
  <si>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</si>
  <si>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</si>
  <si>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</si>
  <si>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</si>
  <si>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</si>
  <si>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</si>
  <si>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</si>
  <si>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</si>
  <si>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</si>
  <si>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</si>
  <si>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</si>
  <si>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</si>
  <si>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</si>
  <si>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</si>
  <si>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</si>
  <si>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</si>
  <si>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</si>
  <si>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</si>
  <si>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</si>
  <si>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</si>
  <si>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</si>
  <si>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</si>
  <si>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</si>
  <si>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</si>
  <si>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</si>
  <si>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</si>
  <si>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</si>
  <si>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</si>
  <si>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</si>
  <si>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</si>
  <si>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</si>
  <si>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</si>
  <si>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</si>
  <si>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</si>
  <si>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</si>
  <si>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</si>
  <si>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</si>
  <si>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</si>
  <si>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</si>
  <si>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</si>
  <si>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</si>
  <si>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</si>
  <si>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</si>
  <si>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</si>
  <si>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</si>
  <si>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</si>
  <si>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</si>
  <si>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</si>
  <si>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</si>
  <si>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</si>
  <si>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</si>
  <si>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</si>
  <si>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</si>
  <si>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</si>
  <si>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</si>
  <si>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</si>
  <si>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</si>
  <si>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</si>
  <si>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</si>
  <si>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</si>
  <si>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</si>
  <si>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</si>
  <si>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</si>
  <si>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</si>
  <si>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</si>
  <si>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</si>
  <si>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</si>
  <si>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</si>
  <si>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</si>
  <si>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</si>
  <si>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</si>
  <si>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</si>
  <si>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</si>
  <si>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</si>
  <si>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</si>
  <si>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</si>
  <si>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</si>
  <si>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</si>
  <si>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</si>
  <si>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</si>
  <si>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</si>
  <si>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</si>
  <si>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</si>
  <si>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</si>
  <si>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</si>
  <si>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</si>
  <si>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</si>
  <si>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</si>
  <si>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</si>
  <si>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</si>
  <si>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</si>
  <si>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</si>
  <si>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</si>
  <si>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</si>
  <si>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</si>
  <si>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</si>
  <si>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</si>
  <si>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</si>
  <si>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</si>
  <si>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</si>
  <si>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</si>
  <si>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</si>
  <si>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</si>
  <si>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</si>
  <si>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</si>
  <si>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</si>
  <si>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</si>
  <si>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</si>
  <si>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</si>
  <si>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</si>
  <si>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</si>
  <si>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</si>
  <si>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</si>
  <si>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</si>
  <si>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</si>
  <si>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</si>
  <si>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</si>
  <si>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</si>
  <si>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</si>
  <si>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</si>
  <si>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</si>
  <si>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</si>
  <si>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</si>
  <si>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</si>
  <si>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</si>
  <si>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</si>
  <si>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</si>
  <si>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</si>
  <si>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</si>
  <si>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</si>
  <si>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</si>
  <si>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</si>
  <si>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</si>
  <si>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</si>
  <si>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</si>
  <si>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</si>
  <si>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</si>
  <si>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</si>
  <si>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</si>
  <si>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</si>
  <si>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</si>
  <si>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</si>
  <si>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</si>
  <si>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</si>
  <si>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</si>
  <si>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</si>
  <si>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</si>
  <si>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</si>
  <si>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</si>
  <si>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</si>
  <si>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</si>
  <si>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</si>
  <si>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</si>
  <si>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</si>
  <si>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</si>
  <si>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</si>
  <si>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</si>
  <si>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</si>
  <si>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</si>
  <si>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</si>
  <si>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</si>
  <si>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</si>
  <si>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</si>
  <si>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</si>
  <si>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</si>
  <si>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</si>
  <si>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</si>
  <si>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</si>
  <si>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</si>
  <si>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</si>
  <si>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</si>
  <si>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</si>
  <si>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</si>
  <si>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</si>
  <si>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</si>
  <si>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</si>
  <si>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</si>
  <si>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</si>
  <si>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</si>
  <si>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</si>
  <si>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</si>
  <si>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</si>
  <si>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</si>
  <si>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</si>
  <si>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</si>
  <si>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</si>
  <si>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</si>
  <si>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</si>
  <si>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</si>
  <si>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</si>
  <si>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</si>
  <si>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</si>
  <si>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</si>
  <si>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</si>
  <si>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</si>
  <si>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</si>
  <si>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</si>
  <si>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</si>
  <si>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</si>
  <si>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</si>
  <si>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</si>
  <si>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</si>
  <si>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</si>
  <si>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</si>
  <si>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</si>
  <si>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</si>
  <si>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</si>
  <si>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</si>
  <si>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</si>
  <si>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</si>
  <si>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</si>
  <si>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</si>
  <si>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</si>
  <si>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</si>
  <si>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</si>
  <si>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</si>
  <si>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</si>
  <si>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</si>
  <si>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</si>
  <si>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</si>
  <si>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</si>
  <si>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</si>
  <si>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</si>
  <si>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</si>
  <si>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</si>
  <si>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</si>
  <si>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</si>
  <si>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</si>
  <si>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</si>
  <si>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</si>
  <si>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</si>
  <si>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</si>
  <si>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</si>
  <si>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</si>
  <si>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</si>
  <si>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</si>
  <si>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</si>
  <si>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</si>
  <si>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</si>
  <si>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</si>
  <si>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</si>
  <si>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</si>
  <si>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</si>
  <si>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</si>
  <si>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</si>
  <si>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</si>
  <si>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</si>
  <si>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</si>
  <si>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</si>
  <si>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</si>
  <si>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</si>
  <si>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</si>
  <si>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</si>
  <si>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</si>
  <si>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</si>
  <si>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</si>
  <si>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</si>
  <si>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</si>
  <si>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</si>
  <si>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</si>
  <si>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</si>
  <si>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</si>
  <si>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</si>
  <si>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</si>
  <si>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</si>
  <si>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</si>
  <si>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</si>
  <si>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</si>
  <si>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</si>
  <si>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</si>
  <si>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</si>
  <si>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</si>
  <si>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</si>
  <si>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</si>
  <si>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</si>
  <si>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</si>
  <si>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</si>
  <si>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</si>
  <si>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</si>
  <si>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</si>
  <si>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</si>
  <si>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</si>
  <si>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</si>
  <si>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</si>
  <si>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</si>
  <si>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</si>
  <si>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</si>
  <si>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</si>
  <si>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</si>
  <si>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</si>
  <si>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</si>
  <si>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</si>
  <si>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</si>
  <si>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</si>
  <si>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</si>
  <si>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</si>
  <si>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</si>
  <si>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</si>
  <si>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</si>
  <si>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</si>
  <si>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</si>
  <si>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</si>
  <si>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</si>
  <si>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</si>
  <si>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</si>
  <si>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</si>
  <si>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</si>
  <si>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</si>
  <si>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</si>
  <si>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</si>
  <si>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</si>
  <si>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</si>
  <si>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</si>
  <si>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</si>
  <si>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</si>
  <si>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</si>
  <si>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</si>
  <si>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</si>
  <si>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</si>
  <si>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</si>
  <si>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</si>
  <si>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</si>
  <si>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</si>
  <si>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</si>
  <si>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</si>
  <si>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</si>
  <si>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</si>
  <si>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</si>
  <si>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</si>
  <si>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</si>
  <si>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</si>
  <si>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</si>
  <si>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</si>
  <si>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</si>
  <si>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</si>
  <si>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</si>
  <si>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</si>
  <si>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</si>
  <si>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</si>
  <si>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</si>
  <si>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</si>
  <si>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</si>
  <si>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</si>
  <si>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</si>
  <si>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</si>
  <si>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</si>
  <si>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</si>
  <si>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</si>
  <si>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</si>
  <si>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</si>
  <si>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</si>
  <si>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</si>
  <si>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</si>
  <si>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</si>
  <si>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</si>
  <si>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</si>
  <si>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</si>
  <si>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</si>
  <si>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</si>
  <si>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</si>
  <si>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</si>
  <si>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</si>
  <si>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</si>
  <si>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</si>
  <si>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</si>
  <si>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</si>
  <si>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</si>
  <si>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</si>
  <si>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</si>
  <si>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</si>
  <si>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</si>
  <si>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</si>
  <si>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</si>
  <si>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</si>
  <si>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</si>
  <si>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</si>
  <si>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</si>
  <si>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</si>
  <si>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</si>
  <si>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</si>
  <si>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</si>
  <si>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</si>
  <si>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</si>
  <si>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</si>
  <si>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</si>
  <si>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</si>
  <si>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</si>
  <si>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</si>
  <si>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</si>
  <si>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</si>
  <si>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</si>
  <si>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</si>
  <si>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</si>
  <si>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</si>
  <si>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</si>
  <si>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</si>
  <si>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</si>
  <si>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</si>
  <si>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</si>
  <si>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</si>
  <si>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</si>
  <si>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</si>
  <si>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</si>
  <si>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</si>
  <si>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</si>
  <si>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</si>
  <si>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</si>
  <si>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</si>
  <si>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</si>
  <si>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</si>
  <si>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</si>
  <si>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</si>
  <si>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</si>
  <si>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</si>
  <si>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</si>
  <si>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</si>
  <si>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</si>
  <si>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</si>
  <si>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</si>
  <si>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</si>
  <si>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</si>
  <si>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</si>
  <si>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</si>
  <si>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</si>
  <si>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</si>
  <si>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</si>
  <si>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</si>
  <si>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</si>
  <si>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</si>
  <si>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</si>
  <si>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</si>
  <si>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</si>
  <si>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</si>
  <si>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</si>
  <si>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</si>
  <si>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</si>
  <si>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</si>
  <si>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</si>
  <si>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</si>
  <si>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</si>
  <si>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</si>
  <si>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</si>
  <si>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</si>
  <si>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</si>
  <si>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</si>
  <si>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</si>
  <si>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</si>
  <si>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</si>
  <si>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</si>
  <si>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</si>
  <si>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</si>
  <si>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</si>
  <si>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</si>
  <si>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</si>
  <si>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</si>
  <si>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</si>
  <si>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</si>
  <si>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</si>
  <si>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</si>
  <si>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</si>
  <si>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</si>
  <si>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</si>
  <si>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</si>
  <si>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</si>
  <si>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</si>
  <si>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</si>
  <si>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</si>
  <si>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</si>
  <si>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</si>
  <si>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</si>
  <si>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</si>
  <si>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</si>
  <si>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</si>
  <si>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</si>
  <si>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</si>
  <si>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</si>
  <si>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</si>
  <si>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</si>
  <si>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</si>
  <si>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</si>
  <si>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</si>
  <si>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</si>
  <si>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</si>
  <si>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</si>
  <si>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</si>
  <si>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</si>
  <si>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</si>
  <si>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</si>
  <si>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</si>
  <si>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</si>
  <si>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</si>
  <si>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</si>
  <si>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</si>
  <si>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</si>
  <si>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</si>
  <si>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</si>
  <si>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</si>
  <si>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</si>
  <si>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</si>
  <si>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</si>
  <si>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</si>
  <si>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</si>
  <si>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</si>
  <si>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</si>
  <si>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</si>
  <si>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</si>
  <si>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</si>
  <si>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</si>
  <si>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</si>
  <si>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</si>
  <si>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</si>
  <si>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</si>
  <si>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</si>
  <si>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</si>
  <si>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</si>
  <si>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</si>
  <si>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</si>
  <si>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</si>
  <si>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</si>
  <si>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</si>
  <si>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</si>
  <si>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</si>
  <si>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</si>
  <si>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</si>
  <si>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</si>
  <si>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</si>
  <si>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</si>
  <si>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</si>
  <si>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</si>
  <si>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</si>
  <si>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</si>
  <si>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</si>
  <si>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</si>
  <si>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</si>
  <si>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</si>
  <si>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</si>
  <si>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</si>
  <si>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</si>
  <si>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</si>
  <si>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</si>
  <si>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</si>
  <si>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</si>
  <si>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</si>
  <si>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</si>
  <si>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</si>
  <si>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</si>
  <si>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</si>
  <si>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</si>
  <si>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</si>
  <si>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</si>
  <si>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</si>
  <si>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</si>
  <si>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</si>
  <si>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</si>
  <si>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</si>
  <si>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</si>
  <si>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</si>
  <si>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</si>
  <si>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</si>
  <si>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</si>
  <si>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</si>
  <si>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</si>
  <si>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</si>
  <si>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</si>
  <si>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</si>
  <si>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</si>
  <si>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</si>
  <si>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</si>
  <si>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</si>
  <si>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</si>
  <si>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</si>
  <si>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</si>
  <si>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</si>
  <si>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</si>
  <si>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</si>
  <si>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</si>
  <si>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</si>
  <si>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</si>
  <si>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</si>
  <si>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</si>
  <si>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</si>
  <si>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</si>
  <si>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</si>
  <si>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</si>
  <si>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</si>
  <si>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</si>
  <si>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</si>
  <si>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</si>
  <si>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</si>
  <si>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</si>
  <si>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</si>
  <si>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</si>
  <si>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</si>
  <si>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</si>
  <si>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</si>
  <si>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</si>
  <si>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</si>
  <si>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</si>
  <si>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</si>
  <si>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</si>
  <si>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</si>
  <si>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</si>
  <si>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</si>
  <si>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</si>
  <si>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</si>
  <si>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</si>
  <si>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</si>
  <si>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</si>
  <si>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</si>
  <si>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</si>
  <si>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</si>
  <si>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</si>
  <si>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</si>
  <si>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</si>
  <si>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</si>
  <si>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</si>
  <si>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</si>
  <si>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</si>
  <si>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</si>
  <si>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</si>
  <si>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</si>
  <si>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</si>
  <si>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</si>
  <si>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</si>
  <si>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</si>
  <si>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</si>
  <si>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</si>
  <si>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</si>
  <si>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</si>
  <si>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</si>
  <si>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</si>
  <si>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</si>
  <si>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</si>
  <si>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</si>
  <si>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</si>
  <si>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</si>
  <si>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</si>
  <si>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</si>
  <si>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</si>
  <si>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</si>
  <si>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</si>
  <si>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</si>
  <si>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</si>
  <si>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</si>
  <si>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</si>
  <si>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</si>
  <si>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</si>
  <si>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</si>
  <si>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</si>
  <si>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</si>
  <si>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</si>
  <si>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</si>
  <si>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</si>
  <si>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</si>
  <si>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</si>
  <si>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</si>
  <si>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</si>
  <si>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</si>
  <si>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</si>
  <si>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</si>
  <si>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</si>
  <si>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</si>
  <si>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</si>
  <si>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</si>
  <si>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</si>
  <si>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</si>
  <si>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</si>
  <si>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</si>
  <si>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</si>
  <si>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</si>
  <si>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</si>
  <si>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</si>
  <si>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</si>
  <si>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</si>
  <si>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</si>
  <si>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</si>
  <si>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</si>
  <si>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</si>
  <si>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</si>
  <si>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</si>
  <si>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</si>
  <si>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</si>
  <si>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</si>
  <si>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</si>
  <si>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</si>
  <si>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</si>
  <si>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</si>
  <si>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</si>
  <si>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</si>
  <si>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</si>
  <si>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</si>
  <si>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</si>
  <si>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</si>
  <si>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</si>
  <si>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</si>
  <si>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</si>
  <si>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</si>
  <si>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</si>
  <si>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</si>
  <si>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</si>
  <si>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</si>
  <si>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</si>
  <si>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</si>
  <si>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</si>
  <si>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</si>
  <si>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</si>
  <si>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</si>
  <si>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</si>
  <si>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</si>
  <si>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</si>
  <si>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</si>
  <si>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</si>
  <si>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</si>
  <si>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</si>
  <si>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</si>
  <si>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</si>
  <si>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</si>
  <si>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</si>
  <si>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</si>
  <si>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</si>
  <si>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</si>
  <si>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</si>
  <si>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</si>
  <si>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</si>
  <si>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</si>
  <si>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</si>
  <si>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</si>
  <si>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</si>
  <si>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</si>
  <si>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</si>
  <si>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</si>
  <si>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</si>
  <si>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</si>
  <si>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</si>
  <si>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</si>
  <si>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</si>
  <si>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</si>
  <si>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</si>
  <si>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</si>
  <si>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</si>
  <si>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</si>
  <si>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</si>
  <si>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</si>
  <si>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</si>
  <si>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</si>
  <si>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</si>
  <si>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</si>
  <si>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</si>
  <si>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</si>
  <si>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</si>
  <si>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</si>
  <si>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</si>
  <si>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</si>
  <si>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</si>
  <si>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</si>
  <si>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</si>
  <si>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</si>
  <si>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</si>
  <si>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</si>
  <si>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</si>
  <si>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</si>
  <si>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</si>
  <si>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</si>
  <si>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</si>
  <si>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</si>
  <si>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</si>
  <si>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</si>
  <si>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</si>
  <si>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</si>
  <si>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</si>
  <si>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</si>
  <si>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</si>
  <si>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</si>
  <si>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</si>
  <si>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</si>
  <si>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</si>
  <si>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</si>
  <si>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</si>
  <si>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</si>
  <si>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</si>
  <si>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</si>
  <si>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</si>
  <si>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</si>
  <si>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</si>
  <si>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</si>
  <si>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</si>
  <si>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</si>
  <si>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</si>
  <si>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</si>
  <si>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</si>
  <si>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</si>
  <si>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</si>
  <si>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</si>
  <si>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</si>
  <si>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</si>
  <si>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</si>
  <si>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</si>
  <si>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</si>
  <si>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</si>
  <si>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</si>
  <si>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</si>
  <si>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</si>
  <si>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</si>
  <si>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</si>
  <si>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</si>
  <si>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</si>
  <si>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</si>
  <si>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</si>
  <si>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</si>
  <si>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</si>
  <si>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</si>
  <si>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</si>
  <si>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</si>
  <si>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</si>
  <si>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</si>
  <si>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</si>
  <si>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</si>
  <si>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</si>
  <si>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</si>
  <si>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</si>
  <si>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</si>
  <si>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</si>
  <si>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</si>
  <si>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</si>
  <si>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</si>
  <si>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</si>
  <si>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</si>
  <si>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</si>
  <si>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</si>
  <si>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</si>
  <si>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</si>
  <si>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</si>
  <si>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</si>
  <si>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</si>
  <si>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</si>
  <si>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</si>
  <si>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</si>
  <si>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</si>
  <si>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</si>
  <si>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</si>
  <si>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</si>
  <si>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</si>
  <si>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</si>
  <si>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</si>
  <si>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</si>
  <si>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</si>
  <si>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</si>
  <si>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</si>
  <si>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</si>
  <si>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</si>
  <si>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</si>
  <si>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</si>
  <si>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</si>
  <si>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</si>
  <si>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</si>
  <si>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</si>
  <si>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</si>
  <si>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</si>
  <si>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</si>
  <si>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</si>
  <si>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</si>
  <si>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</si>
  <si>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</si>
  <si>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</si>
  <si>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</si>
  <si>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</si>
  <si>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</si>
  <si>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</si>
  <si>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</si>
  <si>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</si>
  <si>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</si>
  <si>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</si>
  <si>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</si>
  <si>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</si>
  <si>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</si>
  <si>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</si>
  <si>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</si>
  <si>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</si>
  <si>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</si>
  <si>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</si>
  <si>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</si>
  <si>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</si>
  <si>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</si>
  <si>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</si>
  <si>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</si>
  <si>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</si>
  <si>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</si>
  <si>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</si>
  <si>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</si>
  <si>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</si>
  <si>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</si>
  <si>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</si>
  <si>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</si>
  <si>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</si>
  <si>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</si>
  <si>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</si>
  <si>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</si>
  <si>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</si>
  <si>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</si>
  <si>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</si>
  <si>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</si>
  <si>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</si>
  <si>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</si>
  <si>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</si>
  <si>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</si>
  <si>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</si>
  <si>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</si>
  <si>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</si>
  <si>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</si>
  <si>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</si>
  <si>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</si>
  <si>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</si>
  <si>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</si>
  <si>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</si>
  <si>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</si>
  <si>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</si>
  <si>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</si>
  <si>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</si>
  <si>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</si>
  <si>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</si>
  <si>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</si>
  <si>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</si>
  <si>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</si>
  <si>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</si>
  <si>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</si>
  <si>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</si>
  <si>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</si>
  <si>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</si>
  <si>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</si>
  <si>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</si>
  <si>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</si>
  <si>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</si>
  <si>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</si>
  <si>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</si>
  <si>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</si>
  <si>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</si>
  <si>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</si>
  <si>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</si>
  <si>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</si>
  <si>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</si>
  <si>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</si>
  <si>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</si>
  <si>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</si>
  <si>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</si>
  <si>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</si>
  <si>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</si>
  <si>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</si>
  <si>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</si>
  <si>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</si>
  <si>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</si>
  <si>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</si>
  <si>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</si>
  <si>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</si>
  <si>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</si>
  <si>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</si>
  <si>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</si>
  <si>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</si>
  <si>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</si>
  <si>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</si>
  <si>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</si>
  <si>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</si>
  <si>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</si>
  <si>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</si>
  <si>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</si>
  <si>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</si>
  <si>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</si>
  <si>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</si>
  <si>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</si>
  <si>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</si>
  <si>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</si>
  <si>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</si>
  <si>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</si>
  <si>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</si>
  <si>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</si>
  <si>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</si>
  <si>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</si>
  <si>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</si>
  <si>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</si>
  <si>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</si>
  <si>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</si>
  <si>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</si>
  <si>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</si>
  <si>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</si>
  <si>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</si>
  <si>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</si>
  <si>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</si>
  <si>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</si>
  <si>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</si>
  <si>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</si>
  <si>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</si>
  <si>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</si>
  <si>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</si>
  <si>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</si>
  <si>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</si>
  <si>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</si>
  <si>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</si>
  <si>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</si>
  <si>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</si>
  <si>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</si>
  <si>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</si>
  <si>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</si>
  <si>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</si>
  <si>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</si>
  <si>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</si>
  <si>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</si>
  <si>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</si>
  <si>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</si>
  <si>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</si>
  <si>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</si>
  <si>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</si>
  <si>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</si>
  <si>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</si>
  <si>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</si>
  <si>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</si>
  <si>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</si>
  <si>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</si>
  <si>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</si>
  <si>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</si>
  <si>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</si>
  <si>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</si>
  <si>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</si>
  <si>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</si>
  <si>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</si>
  <si>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</si>
  <si>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</si>
  <si>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</si>
  <si>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</si>
  <si>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</si>
  <si>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</si>
  <si>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</si>
  <si>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</si>
  <si>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</si>
  <si>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</si>
  <si>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</si>
  <si>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</si>
  <si>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</si>
  <si>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</si>
  <si>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</si>
  <si>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</si>
  <si>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</si>
  <si>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</si>
  <si>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</si>
  <si>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</si>
  <si>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</si>
  <si>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</si>
  <si>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</si>
  <si>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</si>
  <si>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</si>
  <si>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</si>
  <si>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</si>
  <si>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</si>
  <si>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</si>
  <si>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</si>
  <si>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</si>
  <si>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</si>
  <si>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</si>
  <si>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</si>
  <si>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</si>
  <si>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</si>
  <si>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</si>
  <si>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</si>
  <si>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</si>
  <si>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</si>
  <si>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</si>
  <si>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</si>
  <si>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</si>
  <si>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</si>
  <si>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</si>
  <si>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</si>
  <si>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</si>
  <si>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</si>
  <si>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</si>
  <si>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</si>
  <si>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</si>
  <si>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</si>
  <si>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</si>
  <si>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</si>
  <si>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</si>
  <si>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</si>
  <si>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</si>
  <si>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</si>
  <si>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</si>
  <si>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</si>
  <si>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</si>
  <si>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</si>
  <si>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</si>
  <si>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</si>
  <si>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</si>
  <si>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</si>
  <si>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</si>
  <si>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</si>
  <si>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</si>
  <si>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</si>
  <si>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</si>
  <si>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</si>
  <si>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</si>
  <si>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</si>
  <si>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</si>
  <si>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</si>
  <si>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</si>
  <si>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</si>
  <si>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</si>
  <si>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</si>
  <si>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</si>
  <si>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</si>
  <si>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</si>
  <si>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</si>
  <si>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</si>
  <si>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</si>
  <si>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</si>
  <si>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</si>
  <si>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</si>
  <si>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</si>
  <si>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</si>
  <si>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</si>
  <si>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</si>
  <si>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</si>
  <si>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</si>
  <si>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</si>
  <si>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</si>
  <si>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</si>
  <si>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</si>
  <si>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</si>
  <si>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</si>
  <si>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</si>
  <si>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</si>
  <si>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</si>
  <si>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</si>
  <si>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</si>
  <si>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</si>
  <si>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</si>
  <si>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</si>
  <si>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</si>
  <si>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</si>
  <si>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</si>
  <si>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</si>
  <si>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</si>
  <si>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</si>
  <si>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</si>
  <si>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</si>
  <si>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</si>
  <si>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</si>
  <si>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</si>
  <si>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</si>
  <si>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</si>
  <si>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</si>
  <si>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</si>
  <si>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</si>
  <si>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</si>
  <si>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</si>
  <si>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</si>
  <si>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</si>
  <si>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</si>
  <si>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</si>
  <si>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</si>
  <si>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</si>
  <si>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</si>
  <si>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</si>
  <si>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</si>
  <si>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</si>
  <si>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</si>
  <si>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</si>
  <si>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</si>
  <si>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</si>
  <si>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</si>
  <si>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</si>
  <si>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</si>
  <si>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</si>
  <si>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</si>
  <si>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</si>
  <si>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</si>
  <si>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</si>
  <si>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</si>
  <si>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</si>
  <si>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</si>
  <si>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</si>
  <si>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</si>
  <si>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</si>
  <si>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</si>
  <si>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</si>
  <si>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</si>
  <si>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</si>
  <si>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</si>
  <si>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</si>
  <si>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</si>
  <si>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</si>
  <si>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</si>
  <si>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</si>
  <si>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</si>
  <si>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</si>
  <si>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</si>
  <si>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</si>
  <si>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</si>
  <si>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</si>
  <si>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</si>
  <si>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</si>
  <si>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</si>
  <si>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</si>
  <si>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</si>
  <si>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</si>
  <si>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</si>
  <si>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</si>
  <si>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</si>
  <si>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</si>
  <si>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</si>
  <si>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</si>
  <si>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</si>
  <si>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</si>
  <si>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</si>
  <si>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</si>
  <si>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</si>
  <si>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</si>
  <si>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</si>
  <si>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</si>
  <si>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</si>
  <si>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</si>
  <si>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</si>
  <si>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</si>
  <si>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</si>
  <si>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</si>
  <si>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</si>
  <si>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</si>
  <si>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</si>
  <si>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</si>
  <si>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</si>
  <si>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</si>
  <si>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</si>
  <si>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</si>
  <si>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</si>
  <si>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</si>
  <si>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</si>
  <si>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</si>
  <si>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</si>
  <si>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</si>
  <si>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</si>
  <si>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</si>
  <si>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</si>
  <si>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</si>
  <si>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</si>
  <si>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</si>
  <si>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</si>
  <si>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</si>
  <si>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</si>
  <si>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</si>
  <si>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</si>
  <si>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</si>
  <si>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</si>
  <si>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</si>
  <si>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</si>
  <si>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</si>
  <si>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</si>
  <si>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</si>
  <si>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</si>
  <si>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</si>
  <si>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</si>
  <si>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</si>
  <si>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</si>
  <si>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</si>
  <si>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</si>
  <si>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</si>
  <si>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</si>
  <si>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</si>
  <si>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</si>
  <si>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</si>
  <si>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</si>
  <si>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</si>
  <si>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</si>
  <si>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</si>
  <si>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</si>
  <si>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</si>
  <si>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</si>
  <si>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</si>
  <si>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</si>
  <si>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</si>
  <si>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</si>
  <si>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</si>
  <si>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</si>
  <si>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</si>
  <si>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</si>
  <si>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</si>
  <si>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</si>
  <si>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</si>
  <si>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</si>
  <si>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</si>
  <si>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</si>
  <si>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</si>
  <si>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</si>
  <si>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</si>
  <si>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</si>
  <si>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</si>
  <si>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</si>
  <si>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</si>
  <si>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</si>
  <si>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</si>
  <si>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</si>
  <si>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</si>
  <si>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</si>
  <si>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</si>
  <si>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</si>
  <si>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</si>
  <si>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</si>
  <si>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</si>
  <si>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</si>
  <si>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</si>
  <si>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</si>
  <si>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</si>
  <si>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</si>
  <si>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</si>
  <si>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</si>
  <si>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</si>
  <si>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</si>
  <si>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</si>
  <si>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</si>
  <si>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</si>
  <si>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</si>
  <si>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</si>
  <si>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</si>
  <si>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</si>
  <si>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</si>
  <si>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</si>
  <si>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</si>
  <si>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</si>
  <si>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</si>
  <si>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</si>
  <si>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</si>
  <si>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</si>
  <si>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</si>
  <si>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</si>
  <si>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</si>
  <si>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</si>
  <si>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</si>
  <si>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</si>
  <si>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</si>
  <si>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</si>
  <si>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</si>
  <si>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</si>
  <si>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</si>
  <si>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</si>
  <si>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</si>
  <si>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</si>
  <si>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</si>
  <si>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</si>
  <si>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</si>
  <si>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</si>
  <si>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</si>
  <si>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</si>
  <si>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</si>
  <si>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</si>
  <si>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</si>
  <si>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</si>
  <si>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</si>
  <si>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</si>
  <si>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</si>
  <si>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</si>
  <si>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</si>
  <si>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</si>
  <si>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</si>
  <si>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</si>
  <si>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</si>
  <si>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</si>
  <si>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</si>
  <si>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</si>
  <si>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</si>
  <si>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</si>
  <si>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</si>
  <si>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</si>
  <si>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</si>
  <si>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</si>
  <si>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</si>
  <si>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</si>
  <si>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</si>
  <si>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</si>
  <si>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</si>
  <si>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</si>
  <si>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</si>
  <si>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</si>
  <si>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</si>
  <si>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</si>
  <si>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</si>
  <si>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</si>
  <si>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</si>
  <si>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</si>
  <si>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</si>
  <si>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</si>
  <si>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</si>
  <si>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</si>
  <si>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</si>
  <si>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</si>
  <si>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</si>
  <si>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</si>
  <si>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</si>
  <si>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</si>
  <si>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</si>
  <si>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</si>
  <si>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</si>
  <si>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</si>
  <si>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</si>
  <si>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</si>
  <si>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</si>
  <si>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</si>
  <si>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</si>
  <si>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</si>
  <si>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</si>
  <si>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</si>
  <si>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</si>
  <si>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</si>
  <si>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</si>
  <si>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</si>
  <si>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</si>
  <si>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</si>
  <si>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</si>
  <si>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</si>
  <si>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</si>
  <si>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</si>
  <si>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</si>
  <si>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</si>
  <si>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</si>
  <si>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</si>
  <si>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</si>
  <si>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</si>
  <si>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</si>
  <si>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</si>
  <si>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</si>
  <si>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</si>
  <si>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</si>
  <si>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</si>
  <si>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</si>
  <si>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</si>
  <si>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</si>
  <si>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</si>
  <si>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</si>
  <si>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</si>
  <si>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</si>
  <si>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</si>
  <si>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</si>
  <si>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</si>
  <si>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</si>
  <si>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</si>
  <si>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</si>
  <si>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</si>
  <si>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</si>
  <si>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</si>
  <si>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</si>
  <si>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</si>
  <si>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</si>
  <si>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</si>
  <si>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</si>
  <si>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</si>
  <si>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</si>
  <si>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</si>
  <si>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</si>
  <si>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</si>
  <si>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</si>
  <si>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</si>
  <si>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</si>
  <si>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</si>
  <si>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</si>
  <si>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</si>
  <si>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</si>
  <si>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</si>
  <si>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</si>
  <si>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</si>
  <si>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</si>
  <si>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</si>
  <si>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</si>
  <si>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</si>
  <si>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</si>
  <si>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</si>
  <si>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</si>
  <si>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</si>
  <si>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</si>
  <si>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</si>
  <si>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</si>
  <si>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</si>
  <si>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</si>
  <si>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</si>
  <si>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</si>
  <si>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</si>
  <si>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</si>
  <si>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</si>
  <si>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</si>
  <si>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</si>
  <si>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</si>
  <si>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</si>
  <si>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</si>
  <si>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</si>
  <si>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</si>
  <si>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</si>
  <si>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</si>
  <si>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</si>
  <si>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</si>
  <si>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</si>
  <si>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</si>
  <si>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</si>
  <si>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</si>
  <si>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</si>
  <si>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</si>
  <si>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</si>
  <si>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</si>
  <si>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</si>
  <si>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</si>
  <si>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</si>
  <si>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</si>
  <si>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</si>
  <si>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</si>
  <si>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</si>
  <si>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</si>
  <si>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</si>
  <si>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</si>
  <si>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</si>
  <si>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</si>
  <si>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</si>
  <si>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</si>
  <si>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</si>
  <si>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</si>
  <si>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</si>
  <si>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</si>
  <si>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</si>
  <si>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</si>
  <si>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</si>
  <si>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</si>
  <si>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</si>
  <si>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</si>
  <si>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</si>
  <si>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</si>
  <si>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</si>
  <si>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</si>
  <si>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</si>
  <si>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</si>
  <si>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</si>
  <si>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</si>
  <si>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</si>
  <si>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</si>
  <si>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</si>
  <si>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</si>
  <si>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</si>
  <si>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</si>
  <si>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</si>
  <si>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</si>
  <si>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</si>
  <si>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</si>
  <si>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</si>
  <si>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</si>
  <si>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</si>
  <si>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</si>
  <si>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</si>
  <si>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</si>
  <si>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</si>
  <si>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</si>
  <si>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</si>
  <si>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</si>
  <si>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</si>
  <si>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</si>
  <si>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</si>
  <si>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</si>
  <si>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</si>
  <si>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</si>
  <si>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</si>
  <si>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</si>
  <si>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</si>
  <si>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</si>
  <si>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</si>
  <si>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</si>
  <si>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</si>
  <si>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</si>
  <si>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</si>
  <si>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</si>
  <si>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</si>
  <si>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</si>
  <si>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</si>
  <si>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</si>
  <si>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</si>
  <si>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</si>
  <si>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</si>
  <si>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</si>
  <si>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</si>
  <si>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</si>
  <si>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</si>
  <si>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</si>
  <si>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</si>
  <si>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</si>
  <si>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</si>
  <si>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</si>
  <si>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</si>
  <si>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</si>
  <si>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</si>
  <si>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</si>
  <si>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</si>
  <si>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</si>
  <si>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</si>
  <si>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</si>
  <si>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</si>
  <si>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</si>
  <si>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</si>
  <si>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</si>
  <si>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</si>
  <si>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</si>
  <si>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</si>
  <si>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</si>
  <si>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</si>
  <si>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</si>
  <si>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</si>
  <si>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</si>
  <si>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</si>
  <si>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</si>
  <si>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</si>
  <si>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</si>
  <si>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</si>
  <si>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</si>
  <si>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</si>
  <si>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</si>
  <si>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</si>
  <si>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</si>
  <si>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</si>
  <si>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</si>
  <si>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</si>
  <si>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</si>
  <si>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</si>
  <si>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</si>
  <si>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</si>
  <si>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</si>
  <si>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</si>
  <si>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</si>
  <si>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</si>
  <si>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</si>
  <si>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</si>
  <si>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</si>
  <si>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</si>
  <si>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</si>
  <si>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</si>
  <si>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</si>
  <si>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</si>
  <si>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</si>
  <si>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</si>
  <si>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</si>
  <si>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</si>
  <si>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</si>
  <si>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</si>
  <si>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</si>
  <si>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</si>
  <si>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</si>
  <si>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</si>
  <si>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</si>
  <si>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</si>
  <si>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</si>
  <si>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</si>
  <si>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</si>
  <si>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</si>
  <si>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</si>
  <si>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</si>
  <si>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</si>
  <si>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</si>
  <si>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</si>
  <si>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</si>
  <si>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</si>
  <si>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</si>
  <si>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</si>
  <si>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</si>
  <si>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</si>
  <si>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</si>
  <si>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</si>
  <si>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</si>
  <si>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</si>
  <si>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</si>
  <si>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</si>
  <si>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</si>
  <si>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</si>
  <si>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</si>
  <si>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</si>
  <si>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</si>
  <si>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</si>
  <si>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</si>
  <si>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</si>
  <si>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</si>
  <si>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</si>
  <si>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</si>
  <si>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</si>
  <si>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</si>
  <si>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</si>
  <si>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</si>
  <si>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</si>
  <si>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</si>
  <si>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</si>
  <si>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</si>
  <si>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</si>
  <si>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</si>
  <si>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</si>
  <si>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</si>
  <si>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</si>
  <si>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</si>
  <si>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</si>
  <si>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</si>
  <si>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</si>
  <si>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</si>
  <si>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</si>
  <si>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</si>
  <si>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</si>
  <si>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</si>
  <si>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</si>
  <si>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</si>
  <si>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</si>
  <si>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</si>
  <si>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</si>
  <si>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</si>
  <si>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</si>
  <si>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</si>
  <si>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</si>
  <si>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</si>
  <si>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</si>
  <si>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</si>
  <si>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</si>
  <si>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</si>
  <si>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</si>
  <si>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</si>
  <si>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</si>
  <si>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</si>
  <si>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</si>
  <si>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</si>
  <si>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</si>
  <si>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</si>
  <si>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</si>
  <si>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</si>
  <si>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</si>
  <si>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</si>
  <si>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</si>
  <si>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</si>
  <si>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</si>
  <si>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</si>
  <si>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</si>
  <si>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</si>
  <si>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</si>
  <si>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</si>
  <si>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</si>
  <si>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</si>
  <si>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</si>
  <si>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</si>
  <si>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</si>
  <si>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</si>
  <si>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</si>
  <si>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</si>
  <si>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</si>
  <si>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</si>
  <si>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</si>
  <si>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</si>
  <si>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</si>
  <si>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</si>
  <si>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</si>
  <si>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</si>
  <si>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</si>
  <si>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</si>
  <si>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</si>
  <si>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</si>
  <si>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</si>
  <si>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</si>
  <si>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</si>
  <si>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</si>
  <si>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</si>
  <si>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</si>
  <si>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</si>
  <si>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</si>
  <si>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</si>
  <si>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</si>
  <si>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</si>
  <si>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</si>
  <si>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</si>
  <si>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</si>
  <si>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</si>
  <si>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</si>
  <si>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</si>
  <si>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</si>
  <si>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</si>
  <si>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</si>
  <si>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</si>
  <si>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</si>
  <si>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</si>
  <si>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</si>
  <si>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</si>
  <si>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</si>
  <si>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</si>
  <si>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</si>
  <si>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</si>
  <si>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</si>
  <si>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</si>
  <si>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</si>
  <si>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</si>
  <si>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</si>
  <si>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</si>
  <si>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</si>
  <si>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</si>
  <si>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</si>
  <si>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</si>
  <si>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</si>
  <si>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</si>
  <si>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</si>
  <si>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</si>
  <si>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</si>
  <si>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</si>
  <si>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</si>
  <si>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</si>
  <si>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</si>
  <si>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</si>
  <si>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</si>
  <si>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</si>
  <si>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</si>
  <si>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</si>
  <si>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</si>
  <si>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</si>
  <si>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</si>
  <si>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</si>
  <si>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</si>
  <si>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</si>
  <si>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</si>
  <si>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</si>
  <si>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</si>
  <si>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</si>
  <si>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</si>
  <si>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</si>
  <si>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</si>
  <si>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</si>
  <si>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</si>
  <si>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</si>
  <si>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</si>
  <si>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</si>
  <si>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</si>
  <si>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</si>
  <si>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</si>
  <si>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</si>
  <si>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</si>
  <si>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</si>
  <si>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</si>
  <si>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</si>
  <si>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</si>
  <si>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</si>
  <si>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</si>
  <si>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</si>
  <si>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</si>
  <si>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</si>
  <si>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</si>
  <si>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</si>
  <si>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</si>
  <si>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</si>
  <si>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</si>
  <si>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</si>
  <si>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</si>
  <si>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</si>
  <si>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</si>
  <si>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</si>
  <si>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</si>
  <si>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</si>
  <si>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</si>
  <si>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</si>
  <si>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</si>
  <si>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</si>
  <si>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</si>
  <si>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</si>
  <si>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</si>
  <si>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</si>
  <si>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</si>
  <si>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</si>
  <si>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</si>
  <si>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</si>
  <si>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</si>
  <si>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</si>
  <si>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</si>
  <si>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</si>
  <si>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</si>
  <si>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</si>
  <si>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</si>
  <si>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</si>
  <si>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</si>
  <si>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</si>
  <si>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</si>
  <si>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</si>
  <si>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</si>
  <si>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</si>
  <si>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</si>
  <si>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</si>
  <si>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</si>
  <si>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</si>
  <si>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</si>
  <si>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</si>
  <si>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</si>
  <si>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</si>
  <si>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</si>
  <si>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</si>
  <si>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</si>
  <si>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</si>
  <si>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</si>
  <si>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</si>
  <si>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</si>
  <si>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</si>
  <si>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</si>
  <si>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</si>
  <si>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</si>
  <si>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</si>
  <si>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</si>
  <si>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</si>
  <si>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</si>
  <si>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</si>
  <si>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</si>
  <si>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</si>
  <si>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</si>
  <si>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</si>
  <si>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</si>
  <si>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</si>
  <si>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</si>
  <si>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</si>
  <si>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</si>
  <si>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</si>
  <si>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</si>
  <si>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</si>
  <si>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</si>
  <si>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</si>
  <si>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</si>
  <si>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</si>
  <si>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</si>
  <si>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</si>
  <si>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</si>
  <si>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</si>
  <si>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</si>
  <si>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</si>
  <si>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</si>
  <si>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</si>
  <si>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</si>
  <si>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</si>
  <si>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</si>
  <si>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</si>
  <si>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</si>
  <si>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</si>
  <si>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</si>
  <si>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</si>
  <si>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</si>
  <si>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</si>
  <si>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</si>
  <si>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</si>
  <si>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</si>
  <si>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</si>
  <si>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</si>
  <si>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</si>
  <si>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</si>
  <si>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</si>
  <si>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</si>
  <si>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</si>
  <si>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</si>
  <si>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</si>
  <si>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</si>
  <si>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</si>
  <si>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</si>
  <si>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</si>
  <si>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</si>
  <si>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</si>
  <si>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</si>
  <si>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</si>
  <si>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</si>
  <si>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</si>
  <si>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</si>
  <si>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</si>
  <si>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</si>
  <si>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</si>
  <si>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</si>
  <si>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</si>
  <si>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</si>
  <si>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</si>
  <si>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</si>
  <si>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</si>
  <si>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</si>
  <si>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</si>
  <si>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</si>
  <si>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</si>
  <si>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</si>
  <si>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</si>
  <si>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</si>
  <si>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</si>
  <si>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</si>
  <si>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</si>
  <si>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</si>
  <si>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</si>
  <si>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</si>
  <si>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</si>
  <si>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</si>
  <si>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</si>
  <si>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</si>
  <si>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</si>
  <si>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</si>
  <si>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</si>
  <si>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</si>
  <si>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</si>
  <si>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</si>
  <si>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</si>
  <si>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</si>
  <si>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</si>
  <si>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</si>
  <si>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</si>
  <si>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</si>
  <si>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</si>
  <si>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</si>
  <si>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</si>
  <si>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</si>
  <si>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</si>
  <si>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</si>
  <si>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</si>
  <si>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</si>
  <si>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</si>
  <si>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</si>
  <si>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</si>
  <si>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</si>
  <si>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</si>
  <si>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</si>
  <si>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</si>
  <si>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</si>
  <si>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</si>
  <si>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</si>
  <si>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</si>
  <si>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</si>
  <si>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</si>
  <si>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</si>
  <si>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</si>
  <si>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</si>
  <si>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</si>
  <si>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</si>
  <si>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</si>
  <si>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</si>
  <si>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</si>
  <si>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</si>
  <si>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</si>
  <si>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</si>
  <si>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</si>
  <si>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</si>
  <si>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</si>
  <si>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</si>
  <si>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</si>
  <si>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</si>
  <si>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</si>
  <si>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</si>
  <si>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</si>
  <si>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</si>
  <si>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</si>
  <si>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</si>
  <si>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</si>
  <si>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</si>
  <si>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</si>
  <si>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</si>
  <si>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</si>
  <si>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</si>
  <si>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</si>
  <si>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</si>
  <si>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</si>
  <si>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</si>
  <si>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</si>
  <si>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</si>
  <si>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</si>
  <si>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</si>
  <si>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</si>
  <si>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</si>
  <si>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</si>
  <si>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</si>
  <si>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</si>
  <si>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</si>
  <si>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</si>
  <si>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</si>
  <si>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</si>
  <si>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</si>
  <si>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</si>
  <si>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</si>
  <si>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</si>
  <si>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</si>
  <si>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</si>
  <si>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</si>
  <si>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</si>
  <si>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</si>
  <si>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</si>
  <si>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</si>
  <si>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</si>
  <si>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</si>
  <si>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</si>
  <si>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</si>
  <si>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</si>
  <si>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</si>
  <si>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</si>
  <si>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</si>
  <si>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</si>
  <si>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</si>
  <si>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</si>
  <si>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</si>
  <si>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</si>
  <si>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</si>
  <si>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</si>
  <si>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</si>
  <si>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</si>
  <si>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</si>
  <si>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</si>
  <si>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</si>
  <si>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</si>
  <si>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</si>
  <si>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</si>
  <si>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</si>
  <si>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</si>
  <si>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</si>
  <si>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</si>
  <si>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</si>
  <si>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</si>
  <si>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</si>
  <si>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</si>
  <si>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</si>
  <si>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</si>
  <si>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</si>
  <si>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</si>
  <si>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</si>
  <si>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</si>
  <si>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</si>
  <si>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</si>
  <si>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</si>
  <si>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</si>
  <si>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</si>
  <si>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</si>
  <si>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</si>
  <si>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</si>
  <si>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</si>
  <si>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</si>
  <si>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</si>
  <si>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</si>
  <si>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</si>
  <si>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</si>
  <si>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</si>
  <si>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</si>
  <si>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</si>
  <si>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</si>
  <si>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</si>
  <si>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</si>
  <si>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</si>
  <si>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</si>
  <si>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</si>
  <si>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</si>
  <si>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</si>
  <si>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</si>
  <si>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</si>
  <si>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</si>
  <si>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</si>
  <si>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</si>
  <si>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</si>
  <si>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</si>
  <si>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</si>
  <si>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</si>
  <si>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</si>
  <si>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</si>
  <si>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</si>
  <si>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</si>
  <si>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</si>
  <si>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</si>
  <si>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</si>
  <si>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</si>
  <si>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</si>
  <si>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</si>
  <si>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</si>
  <si>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</si>
  <si>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</si>
  <si>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</si>
  <si>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</si>
  <si>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</si>
  <si>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</si>
  <si>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</si>
  <si>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</si>
  <si>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</si>
  <si>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</si>
  <si>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</si>
  <si>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</si>
  <si>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</si>
  <si>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</si>
  <si>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</si>
  <si>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</si>
  <si>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</si>
  <si>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</si>
  <si>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</si>
  <si>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</si>
  <si>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</si>
  <si>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</si>
  <si>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</si>
  <si>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</si>
  <si>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</si>
  <si>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</si>
  <si>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</si>
  <si>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</si>
  <si>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</si>
  <si>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</si>
  <si>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</si>
  <si>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</si>
  <si>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</si>
  <si>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</si>
  <si>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</si>
  <si>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</si>
  <si>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</si>
  <si>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</si>
  <si>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</si>
  <si>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</si>
  <si>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</si>
  <si>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</si>
  <si>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</si>
  <si>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</si>
  <si>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</si>
  <si>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</si>
  <si>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</si>
  <si>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</si>
  <si>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</si>
  <si>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</si>
  <si>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</si>
  <si>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</si>
  <si>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</si>
  <si>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</si>
  <si>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</si>
  <si>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</si>
  <si>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</si>
  <si>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</si>
  <si>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</si>
  <si>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</si>
  <si>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</si>
  <si>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</si>
  <si>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</si>
  <si>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</si>
  <si>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</si>
  <si>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</si>
  <si>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</si>
  <si>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</si>
  <si>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</si>
  <si>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</si>
  <si>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</si>
  <si>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</si>
  <si>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</si>
  <si>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</si>
  <si>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</si>
  <si>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</si>
  <si>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</si>
  <si>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</si>
  <si>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</si>
  <si>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</si>
  <si>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</si>
  <si>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</si>
  <si>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</si>
  <si>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</si>
  <si>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</si>
  <si>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</si>
  <si>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</si>
  <si>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</si>
  <si>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</si>
  <si>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</si>
  <si>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</si>
  <si>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</si>
  <si>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</si>
  <si>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</si>
  <si>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</si>
  <si>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</si>
  <si>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</si>
  <si>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</si>
  <si>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</si>
  <si>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</si>
  <si>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</si>
  <si>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</si>
  <si>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</si>
  <si>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</si>
  <si>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</si>
  <si>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</si>
  <si>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</si>
  <si>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</si>
  <si>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</si>
  <si>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</si>
  <si>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</si>
  <si>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</si>
  <si>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</si>
  <si>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</si>
  <si>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</si>
  <si>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</si>
  <si>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</si>
  <si>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</si>
  <si>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</si>
  <si>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</si>
  <si>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</si>
  <si>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</si>
  <si>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</si>
  <si>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</si>
  <si>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</si>
  <si>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</si>
  <si>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</si>
  <si>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</si>
  <si>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</si>
  <si>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</si>
  <si>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</si>
  <si>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</si>
  <si>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</si>
  <si>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</si>
  <si>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</si>
  <si>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</si>
  <si>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</si>
  <si>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</si>
  <si>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</si>
  <si>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</si>
  <si>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</si>
  <si>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</si>
  <si>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</si>
  <si>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</si>
  <si>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</si>
  <si>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</si>
  <si>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</si>
  <si>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</si>
  <si>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</si>
  <si>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</si>
  <si>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</si>
  <si>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</si>
  <si>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</si>
  <si>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</si>
  <si>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</si>
  <si>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</si>
  <si>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</si>
  <si>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</si>
  <si>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</si>
  <si>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</si>
  <si>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</si>
  <si>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</si>
  <si>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</si>
  <si>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</si>
  <si>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</si>
  <si>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</si>
  <si>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</si>
  <si>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</si>
  <si>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</si>
  <si>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</si>
  <si>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</si>
  <si>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</si>
  <si>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</si>
  <si>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</si>
  <si>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</si>
  <si>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</si>
  <si>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</si>
  <si>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</si>
  <si>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</si>
  <si>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</si>
  <si>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</si>
  <si>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</si>
  <si>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</si>
  <si>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</si>
  <si>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</si>
  <si>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</si>
  <si>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</si>
  <si>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</si>
  <si>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</si>
  <si>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</si>
  <si>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</si>
  <si>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</si>
  <si>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</si>
  <si>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</si>
  <si>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</si>
  <si>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</si>
  <si>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</si>
  <si>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</si>
  <si>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</si>
  <si>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</si>
  <si>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</si>
  <si>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</si>
  <si>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</si>
  <si>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</si>
  <si>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</si>
  <si>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</si>
  <si>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</si>
  <si>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</si>
  <si>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</si>
  <si>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</si>
  <si>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</si>
  <si>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</si>
  <si>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</si>
  <si>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</si>
  <si>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</si>
  <si>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</si>
  <si>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</si>
  <si>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</si>
  <si>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</si>
  <si>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</si>
  <si>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</si>
  <si>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</si>
  <si>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</si>
  <si>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</si>
  <si>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</si>
  <si>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</si>
  <si>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</si>
  <si>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</si>
  <si>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</si>
  <si>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</si>
  <si>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</si>
  <si>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</si>
  <si>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</si>
  <si>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</si>
  <si>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</si>
  <si>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</si>
  <si>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</si>
  <si>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</si>
  <si>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</si>
  <si>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</si>
  <si>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</si>
  <si>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</si>
  <si>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</si>
  <si>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</si>
  <si>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</si>
  <si>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</si>
  <si>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</si>
  <si>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</si>
  <si>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</si>
  <si>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</si>
  <si>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</si>
  <si>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</si>
  <si>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</si>
  <si>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</si>
  <si>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</si>
  <si>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</si>
  <si>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</si>
  <si>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</si>
  <si>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</si>
  <si>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</si>
  <si>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</si>
  <si>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</si>
  <si>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</si>
  <si>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</si>
  <si>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</si>
  <si>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</si>
  <si>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</si>
  <si>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</si>
  <si>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</si>
  <si>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</si>
  <si>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</si>
  <si>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</si>
  <si>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</si>
  <si>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</si>
  <si>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</si>
  <si>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</si>
  <si>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</si>
  <si>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</si>
  <si>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</si>
  <si>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</si>
  <si>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</si>
  <si>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</si>
  <si>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</si>
  <si>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</si>
  <si>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</si>
  <si>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</si>
  <si>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</si>
  <si>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</si>
  <si>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</si>
  <si>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</si>
  <si>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</si>
  <si>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</si>
  <si>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</si>
  <si>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</si>
  <si>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</si>
  <si>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</si>
  <si>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</si>
  <si>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</si>
  <si>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</si>
  <si>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</si>
  <si>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</si>
  <si>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</si>
  <si>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</si>
  <si>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</si>
  <si>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</si>
  <si>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</si>
  <si>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</si>
  <si>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</si>
  <si>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</si>
  <si>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</si>
  <si>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</si>
  <si>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</si>
  <si>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</si>
  <si>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</si>
  <si>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</si>
  <si>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</si>
  <si>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</si>
  <si>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</si>
  <si>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</si>
  <si>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</si>
  <si>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</si>
  <si>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</si>
  <si>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</si>
  <si>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</si>
  <si>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</si>
  <si>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</si>
  <si>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</si>
  <si>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</si>
  <si>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</si>
  <si>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</si>
  <si>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</si>
  <si>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</si>
  <si>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</si>
  <si>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</si>
  <si>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</si>
  <si>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</si>
  <si>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</si>
  <si>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</si>
  <si>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</si>
  <si>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</si>
  <si>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</si>
  <si>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</si>
  <si>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</si>
  <si>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</si>
  <si>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</si>
  <si>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</si>
  <si>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</si>
  <si>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</si>
  <si>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</si>
  <si>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</si>
  <si>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</si>
  <si>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</si>
  <si>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</si>
  <si>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</si>
  <si>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</si>
  <si>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</si>
  <si>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</si>
  <si>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</si>
  <si>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</si>
  <si>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</si>
  <si>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</si>
  <si>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</si>
  <si>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</si>
  <si>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</si>
  <si>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</si>
  <si>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</si>
  <si>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</si>
  <si>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</si>
  <si>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</si>
  <si>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</si>
  <si>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</si>
  <si>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</si>
  <si>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</si>
  <si>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</si>
  <si>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</si>
  <si>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</si>
  <si>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</si>
  <si>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</si>
  <si>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</si>
  <si>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</si>
  <si>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</si>
  <si>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</si>
  <si>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</si>
  <si>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</si>
  <si>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</si>
  <si>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</si>
  <si>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</si>
  <si>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</si>
  <si>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</si>
  <si>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</si>
  <si>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</si>
  <si>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</si>
  <si>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</si>
  <si>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</si>
  <si>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</si>
  <si>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</si>
  <si>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</si>
  <si>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</si>
  <si>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</si>
  <si>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</si>
  <si>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</si>
  <si>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</si>
  <si>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</si>
  <si>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</si>
  <si>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</si>
  <si>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</si>
  <si>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</si>
  <si>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</si>
  <si>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</si>
  <si>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</si>
  <si>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</si>
  <si>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</si>
  <si>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</si>
  <si>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</si>
  <si>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</si>
  <si>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</si>
  <si>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</si>
  <si>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</si>
  <si>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</si>
  <si>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</si>
  <si>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</si>
  <si>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</si>
  <si>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</si>
  <si>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</si>
  <si>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</si>
  <si>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</si>
  <si>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</si>
  <si>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</si>
  <si>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</si>
  <si>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</si>
  <si>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</si>
  <si>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</si>
  <si>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</si>
  <si>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</si>
  <si>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</si>
  <si>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</si>
  <si>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</si>
  <si>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</si>
  <si>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</si>
  <si>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</si>
  <si>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</si>
  <si>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</si>
  <si>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</si>
  <si>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</si>
  <si>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</si>
  <si>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</si>
  <si>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</si>
  <si>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</si>
  <si>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</si>
  <si>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</si>
  <si>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</si>
  <si>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</si>
  <si>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</si>
  <si>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</si>
  <si>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</si>
  <si>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</si>
  <si>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</si>
  <si>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</si>
  <si>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</si>
  <si>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</si>
  <si>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</si>
  <si>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</si>
  <si>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</si>
  <si>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</si>
  <si>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</si>
  <si>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</si>
  <si>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</si>
  <si>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</si>
  <si>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</si>
  <si>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</si>
  <si>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</si>
  <si>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</si>
  <si>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</si>
  <si>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</si>
  <si>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</si>
  <si>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</si>
  <si>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</si>
  <si>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</si>
  <si>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</si>
  <si>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</si>
  <si>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</si>
  <si>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</si>
  <si>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</si>
  <si>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</si>
  <si>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</si>
  <si>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</si>
  <si>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</si>
  <si>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</si>
  <si>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</si>
  <si>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</si>
  <si>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</si>
  <si>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</si>
  <si>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</si>
  <si>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</si>
  <si>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</si>
  <si>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</si>
  <si>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</si>
  <si>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</si>
  <si>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</si>
  <si>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</si>
  <si>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</si>
  <si>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</si>
  <si>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</si>
  <si>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</si>
  <si>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</si>
  <si>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</si>
  <si>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</si>
  <si>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</si>
  <si>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</si>
  <si>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</si>
  <si>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</si>
  <si>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</si>
  <si>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</si>
  <si>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</si>
  <si>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</si>
  <si>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</si>
  <si>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</si>
  <si>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</si>
  <si>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</si>
  <si>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</si>
  <si>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</si>
  <si>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</si>
  <si>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</si>
  <si>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</si>
  <si>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</si>
  <si>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</si>
  <si>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</si>
  <si>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</si>
  <si>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</si>
  <si>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</si>
  <si>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</si>
  <si>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</si>
  <si>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</si>
  <si>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</si>
  <si>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</si>
  <si>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</si>
  <si>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</si>
  <si>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</si>
  <si>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</si>
  <si>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</si>
  <si>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</si>
  <si>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</si>
  <si>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</si>
  <si>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</si>
  <si>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</si>
  <si>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</si>
  <si>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</si>
  <si>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</si>
  <si>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</si>
  <si>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</si>
  <si>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</si>
  <si>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</si>
  <si>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</si>
  <si>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</si>
  <si>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</si>
  <si>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</si>
  <si>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</si>
  <si>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</si>
  <si>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</si>
  <si>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</si>
  <si>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</si>
  <si>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</si>
  <si>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</si>
  <si>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</si>
  <si>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</si>
  <si>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</si>
  <si>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</si>
  <si>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</si>
  <si>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</si>
  <si>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</si>
  <si>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</si>
  <si>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</si>
  <si>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</si>
  <si>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</si>
  <si>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</si>
  <si>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</si>
  <si>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</si>
  <si>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</si>
  <si>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</si>
  <si>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</si>
  <si>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</si>
  <si>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</si>
  <si>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</si>
  <si>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</si>
  <si>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</si>
  <si>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</si>
  <si>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</si>
  <si>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</si>
  <si>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</si>
  <si>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</si>
  <si>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</si>
  <si>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</si>
  <si>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</si>
  <si>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</si>
  <si>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</si>
  <si>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</si>
  <si>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</si>
  <si>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</si>
  <si>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</si>
  <si>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</si>
  <si>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</si>
  <si>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</si>
  <si>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</si>
  <si>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</si>
  <si>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</si>
  <si>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</si>
  <si>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</si>
  <si>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</si>
  <si>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</si>
  <si>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</si>
  <si>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</si>
  <si>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</si>
  <si>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</si>
  <si>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</si>
  <si>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</si>
  <si>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</si>
  <si>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</si>
  <si>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</si>
  <si>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</si>
  <si>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</si>
  <si>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</si>
  <si>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</si>
  <si>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</si>
  <si>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</si>
  <si>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</si>
  <si>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</si>
  <si>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</si>
  <si>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</si>
  <si>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</si>
  <si>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</si>
  <si>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</si>
  <si>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</si>
  <si>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</si>
  <si>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</si>
  <si>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</si>
  <si>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</si>
  <si>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</si>
  <si>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</si>
  <si>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</si>
  <si>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</si>
  <si>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</si>
  <si>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</si>
  <si>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</si>
  <si>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</si>
  <si>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</si>
  <si>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</si>
  <si>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</si>
  <si>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</si>
  <si>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</si>
  <si>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</si>
  <si>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</si>
  <si>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</si>
  <si>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</si>
  <si>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</si>
  <si>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</si>
  <si>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</si>
  <si>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</si>
  <si>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</si>
  <si>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</si>
  <si>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</si>
  <si>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</si>
  <si>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</si>
  <si>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</si>
  <si>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</si>
  <si>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</si>
  <si>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</si>
  <si>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</si>
  <si>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</si>
  <si>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</si>
  <si>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</si>
  <si>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</si>
  <si>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</si>
  <si>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</si>
  <si>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</si>
  <si>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</si>
  <si>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</si>
  <si>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</si>
  <si>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</si>
  <si>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</si>
  <si>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</si>
  <si>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</si>
  <si>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</si>
  <si>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</si>
  <si>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</si>
  <si>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</si>
  <si>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</si>
  <si>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</si>
  <si>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</si>
  <si>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</si>
  <si>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</si>
  <si>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</si>
  <si>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</si>
  <si>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</si>
  <si>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</si>
  <si>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</si>
  <si>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</si>
  <si>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</si>
  <si>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</si>
  <si>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</si>
  <si>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</si>
  <si>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</si>
  <si>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</si>
  <si>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</si>
  <si>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</si>
  <si>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</si>
  <si>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</si>
  <si>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</si>
  <si>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</si>
  <si>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</si>
  <si>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</si>
  <si>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</si>
  <si>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</si>
  <si>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</si>
  <si>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</si>
  <si>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</si>
  <si>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</si>
  <si>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</si>
  <si>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</si>
  <si>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</si>
  <si>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</si>
  <si>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</si>
  <si>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</si>
  <si>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</si>
  <si>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</si>
  <si>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</si>
  <si>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</si>
  <si>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</si>
  <si>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</si>
  <si>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</si>
  <si>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</si>
  <si>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</si>
  <si>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</si>
  <si>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</si>
  <si>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</si>
  <si>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</si>
  <si>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</si>
  <si>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</si>
  <si>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</si>
  <si>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</si>
  <si>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</si>
  <si>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</si>
  <si>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</si>
  <si>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</si>
  <si>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</si>
  <si>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</si>
  <si>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</si>
  <si>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</si>
  <si>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</si>
  <si>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</si>
  <si>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</si>
  <si>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</si>
  <si>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</si>
  <si>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</si>
  <si>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</si>
  <si>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</si>
  <si>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</si>
  <si>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</si>
  <si>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</si>
  <si>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</si>
  <si>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</si>
  <si>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</si>
  <si>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</si>
  <si>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</si>
  <si>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</si>
  <si>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</si>
  <si>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</si>
  <si>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</si>
  <si>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</si>
  <si>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</si>
  <si>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</si>
  <si>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</si>
  <si>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</si>
  <si>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</si>
  <si>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</si>
  <si>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</si>
  <si>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</si>
  <si>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</si>
  <si>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</si>
  <si>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</si>
  <si>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</si>
  <si>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</si>
  <si>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</si>
  <si>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</si>
  <si>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</si>
  <si>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</si>
  <si>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</si>
  <si>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</si>
  <si>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</si>
  <si>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</si>
  <si>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</si>
  <si>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</si>
  <si>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</si>
  <si>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</si>
  <si>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</si>
  <si>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</si>
  <si>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</si>
  <si>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</si>
  <si>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</si>
  <si>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</si>
  <si>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</si>
  <si>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</si>
  <si>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</si>
  <si>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</si>
  <si>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</si>
  <si>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</si>
  <si>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</si>
  <si>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</si>
  <si>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</si>
  <si>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</si>
  <si>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</si>
  <si>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</si>
  <si>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</si>
  <si>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</si>
  <si>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</si>
  <si>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</si>
  <si>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</si>
  <si>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</si>
  <si>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</si>
  <si>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</si>
  <si>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</si>
  <si>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</si>
  <si>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</si>
  <si>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</si>
  <si>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</si>
  <si>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</si>
  <si>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</si>
  <si>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</si>
  <si>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</si>
  <si>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</si>
  <si>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</si>
  <si>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</si>
  <si>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</si>
  <si>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</si>
  <si>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</si>
  <si>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</si>
  <si>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</si>
  <si>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</si>
  <si>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</si>
  <si>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</si>
  <si>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</si>
  <si>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</si>
  <si>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</si>
  <si>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</si>
  <si>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</si>
  <si>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</si>
  <si>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</si>
  <si>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</si>
  <si>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</si>
  <si>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</si>
  <si>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</si>
  <si>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</si>
  <si>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</si>
  <si>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</si>
  <si>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</si>
  <si>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</si>
  <si>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</si>
  <si>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</si>
  <si>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</si>
  <si>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</si>
  <si>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</si>
  <si>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</si>
  <si>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</si>
  <si>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</si>
  <si>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</si>
  <si>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</si>
  <si>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</si>
  <si>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</si>
  <si>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</si>
  <si>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</si>
  <si>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</si>
  <si>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</si>
  <si>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</si>
  <si>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</si>
  <si>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</si>
  <si>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</si>
  <si>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</si>
  <si>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</si>
  <si>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</si>
  <si>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</si>
  <si>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</si>
  <si>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</si>
  <si>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</si>
  <si>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</si>
  <si>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</si>
  <si>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</si>
  <si>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</si>
  <si>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</si>
  <si>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</si>
  <si>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</si>
  <si>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</si>
  <si>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</si>
  <si>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</si>
  <si>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</si>
  <si>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</si>
  <si>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</si>
  <si>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</si>
  <si>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</si>
  <si>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</si>
  <si>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</si>
  <si>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</si>
  <si>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</si>
  <si>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</si>
  <si>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</si>
  <si>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</si>
  <si>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</si>
  <si>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</si>
  <si>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</si>
  <si>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</si>
  <si>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</si>
  <si>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</si>
  <si>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</si>
  <si>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</si>
  <si>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</si>
  <si>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</si>
  <si>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</si>
  <si>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</si>
  <si>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</si>
  <si>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</si>
  <si>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</si>
  <si>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</si>
  <si>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</si>
  <si>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</si>
  <si>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</si>
  <si>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</si>
  <si>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</si>
  <si>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</si>
  <si>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</si>
  <si>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</si>
  <si>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</si>
  <si>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</si>
  <si>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</si>
  <si>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</si>
  <si>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</si>
  <si>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</si>
  <si>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</si>
  <si>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</si>
  <si>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</si>
  <si>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</si>
  <si>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</si>
  <si>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</si>
  <si>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</si>
  <si>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</si>
  <si>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</si>
  <si>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</si>
  <si>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</si>
  <si>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</si>
  <si>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</si>
  <si>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</si>
  <si>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</si>
  <si>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</si>
  <si>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</si>
  <si>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</si>
  <si>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</si>
  <si>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</si>
  <si>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</si>
  <si>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</si>
  <si>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</si>
  <si>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</si>
  <si>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</si>
  <si>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</si>
  <si>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</si>
  <si>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</si>
  <si>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</si>
  <si>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</si>
  <si>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</si>
  <si>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</si>
  <si>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</si>
  <si>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</si>
  <si>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</si>
  <si>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</si>
  <si>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</si>
  <si>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</si>
  <si>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</si>
  <si>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</si>
  <si>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</si>
  <si>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</si>
  <si>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</si>
  <si>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</si>
  <si>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</si>
  <si>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</si>
  <si>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</si>
  <si>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</si>
  <si>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</si>
  <si>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</si>
  <si>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</si>
  <si>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</si>
  <si>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</si>
  <si>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</si>
  <si>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</si>
  <si>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</si>
  <si>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</si>
  <si>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</si>
  <si>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</si>
  <si>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</si>
  <si>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</si>
  <si>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</si>
  <si>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</si>
  <si>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</si>
  <si>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</si>
  <si>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</si>
  <si>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</si>
  <si>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</si>
  <si>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</si>
  <si>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</si>
  <si>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</si>
  <si>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</si>
  <si>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</si>
  <si>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</si>
  <si>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</si>
  <si>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</si>
  <si>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</si>
  <si>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</si>
  <si>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</si>
  <si>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</si>
  <si>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</si>
  <si>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</si>
  <si>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</si>
  <si>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</si>
  <si>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</si>
  <si>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</si>
  <si>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</si>
  <si>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</si>
  <si>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</si>
  <si>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</si>
  <si>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</si>
  <si>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</si>
  <si>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</si>
  <si>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</si>
  <si>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</si>
  <si>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</si>
  <si>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</si>
  <si>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</si>
  <si>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</si>
  <si>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</si>
  <si>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</si>
  <si>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</si>
  <si>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</si>
  <si>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</si>
  <si>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</si>
  <si>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</si>
  <si>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</si>
  <si>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</si>
  <si>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</si>
  <si>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</si>
  <si>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</si>
  <si>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</si>
  <si>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</si>
  <si>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</si>
  <si>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</si>
  <si>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</si>
  <si>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</si>
  <si>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</si>
  <si>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</si>
  <si>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</si>
  <si>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</si>
  <si>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</si>
  <si>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</si>
  <si>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</si>
  <si>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</si>
  <si>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</si>
  <si>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</si>
  <si>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</si>
  <si>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</si>
  <si>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</si>
  <si>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</si>
  <si>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</si>
  <si>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</si>
  <si>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</si>
  <si>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</si>
  <si>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</si>
  <si>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</si>
  <si>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</si>
  <si>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</si>
  <si>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</si>
  <si>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</si>
  <si>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</si>
  <si>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</si>
  <si>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</si>
  <si>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</si>
  <si>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</si>
  <si>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</si>
  <si>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</si>
  <si>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</si>
  <si>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</si>
  <si>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</si>
  <si>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</si>
  <si>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</si>
  <si>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</si>
  <si>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</si>
  <si>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</si>
  <si>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</si>
  <si>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</si>
  <si>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</si>
  <si>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</si>
  <si>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</si>
  <si>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</si>
  <si>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</si>
  <si>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</si>
  <si>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</si>
  <si>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</si>
  <si>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</si>
  <si>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</si>
  <si>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</si>
  <si>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</si>
  <si>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</si>
  <si>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</si>
  <si>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</si>
  <si>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</si>
  <si>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</si>
  <si>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</si>
  <si>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</si>
  <si>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</si>
  <si>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</si>
  <si>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</si>
  <si>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</si>
  <si>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</si>
  <si>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</si>
  <si>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</si>
  <si>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</si>
  <si>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</si>
  <si>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</si>
  <si>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</si>
  <si>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</si>
  <si>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</si>
  <si>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</si>
  <si>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</si>
  <si>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</si>
  <si>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</si>
  <si>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</si>
  <si>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</si>
  <si>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</si>
  <si>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</si>
  <si>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</si>
  <si>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</si>
  <si>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</si>
  <si>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</si>
  <si>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</si>
  <si>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</si>
  <si>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</si>
  <si>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</si>
  <si>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</si>
  <si>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</si>
  <si>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</si>
  <si>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</si>
  <si>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</si>
  <si>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</si>
  <si>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</si>
  <si>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</si>
  <si>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</si>
  <si>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</si>
  <si>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</si>
  <si>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</si>
  <si>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</si>
  <si>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</si>
  <si>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</si>
  <si>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</si>
  <si>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</si>
  <si>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</si>
  <si>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</si>
  <si>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</si>
  <si>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</si>
  <si>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</si>
  <si>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</si>
  <si>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</si>
  <si>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</si>
  <si>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</si>
  <si>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</si>
  <si>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</si>
  <si>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</si>
  <si>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</si>
  <si>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</si>
  <si>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</si>
  <si>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</si>
  <si>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</si>
  <si>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</si>
  <si>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</si>
  <si>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</si>
  <si>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</si>
  <si>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</si>
  <si>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</si>
  <si>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</si>
  <si>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</si>
  <si>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</si>
  <si>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</si>
  <si>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</si>
  <si>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</si>
  <si>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</si>
  <si>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</si>
  <si>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</si>
  <si>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</si>
  <si>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</si>
  <si>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</si>
  <si>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</si>
  <si>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</si>
  <si>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</si>
  <si>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</si>
  <si>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</si>
  <si>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</si>
  <si>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</si>
  <si>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</si>
  <si>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</si>
  <si>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</si>
  <si>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</si>
  <si>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</si>
  <si>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</si>
  <si>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</si>
  <si>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</si>
  <si>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</si>
  <si>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</si>
  <si>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</si>
  <si>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</si>
  <si>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</si>
  <si>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</si>
  <si>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</si>
  <si>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</si>
  <si>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</si>
  <si>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</si>
  <si>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</si>
  <si>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</si>
  <si>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</si>
  <si>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</si>
  <si>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</si>
  <si>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</si>
  <si>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</si>
  <si>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</si>
  <si>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</si>
  <si>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</si>
  <si>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</si>
  <si>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</si>
  <si>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</si>
  <si>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</si>
  <si>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</si>
  <si>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</si>
  <si>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</si>
  <si>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</si>
  <si>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</si>
  <si>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</si>
  <si>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</si>
  <si>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</si>
  <si>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</si>
  <si>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</si>
  <si>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</si>
  <si>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</si>
  <si>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</si>
  <si>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</si>
  <si>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</si>
  <si>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</si>
  <si>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</si>
  <si>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</si>
  <si>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</si>
  <si>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</si>
  <si>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</si>
  <si>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</si>
  <si>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</si>
  <si>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</si>
  <si>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</si>
  <si>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</si>
  <si>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</si>
  <si>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</si>
  <si>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</si>
  <si>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</si>
  <si>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</si>
  <si>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</si>
  <si>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</si>
  <si>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</si>
  <si>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</si>
  <si>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</si>
  <si>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</si>
  <si>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</si>
  <si>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</si>
  <si>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</si>
  <si>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</si>
  <si>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</si>
  <si>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</si>
  <si>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</si>
  <si>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</si>
  <si>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</si>
  <si>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</si>
  <si>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</si>
  <si>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</si>
  <si>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</si>
  <si>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</si>
  <si>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</si>
  <si>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</si>
  <si>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</si>
  <si>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</si>
  <si>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</si>
  <si>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</si>
  <si>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</si>
  <si>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</si>
  <si>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</si>
  <si>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</si>
  <si>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</si>
  <si>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</si>
  <si>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</si>
  <si>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</si>
  <si>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</si>
  <si>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</si>
  <si>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</si>
  <si>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</si>
  <si>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</si>
  <si>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</si>
  <si>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</si>
  <si>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</si>
  <si>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</si>
  <si>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</si>
  <si>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</si>
  <si>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</si>
  <si>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</si>
  <si>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</si>
  <si>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</si>
  <si>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</si>
  <si>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</si>
  <si>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</si>
  <si>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</si>
  <si>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</si>
  <si>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</si>
  <si>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</si>
  <si>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</si>
  <si>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</si>
  <si>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</si>
  <si>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</si>
  <si>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</si>
  <si>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</si>
  <si>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</si>
  <si>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</si>
  <si>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</si>
  <si>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</si>
  <si>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</si>
  <si>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</si>
  <si>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</si>
  <si>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</si>
  <si>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</si>
  <si>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</si>
  <si>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</si>
  <si>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</si>
  <si>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</si>
  <si>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</si>
  <si>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</si>
  <si>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</si>
  <si>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</si>
  <si>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</si>
  <si>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</si>
  <si>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</si>
  <si>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</si>
  <si>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</si>
  <si>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</si>
  <si>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</si>
  <si>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</si>
  <si>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</si>
  <si>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</si>
  <si>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</si>
  <si>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</si>
  <si>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</si>
  <si>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</si>
  <si>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</si>
  <si>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</si>
  <si>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</si>
  <si>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</si>
  <si>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</si>
  <si>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</si>
  <si>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</si>
  <si>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</si>
  <si>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</si>
  <si>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</si>
  <si>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</si>
  <si>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</si>
  <si>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</si>
  <si>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</si>
  <si>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</si>
  <si>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</si>
  <si>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</si>
  <si>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</si>
  <si>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</si>
  <si>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</si>
  <si>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</si>
  <si>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</si>
  <si>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</si>
  <si>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</si>
  <si>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</si>
  <si>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</si>
  <si>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</si>
  <si>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</si>
  <si>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</si>
  <si>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</si>
  <si>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</si>
  <si>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</si>
  <si>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</si>
  <si>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</si>
  <si>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</si>
  <si>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</si>
  <si>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</si>
  <si>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</si>
  <si>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</si>
  <si>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</si>
  <si>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</si>
  <si>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</si>
  <si>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</si>
  <si>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</si>
  <si>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</si>
  <si>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</si>
  <si>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</si>
  <si>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</si>
  <si>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</si>
  <si>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</si>
  <si>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</si>
  <si>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</si>
  <si>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</si>
  <si>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</si>
  <si>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</si>
  <si>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</si>
  <si>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</si>
  <si>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</si>
  <si>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</si>
  <si>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</si>
  <si>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</si>
  <si>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</si>
  <si>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</si>
  <si>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</si>
  <si>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</si>
  <si>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</si>
  <si>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</si>
  <si>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</si>
  <si>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</si>
  <si>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</si>
  <si>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</si>
  <si>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</si>
  <si>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</si>
  <si>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</si>
  <si>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</si>
  <si>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</si>
  <si>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</si>
  <si>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</si>
  <si>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</si>
  <si>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</si>
  <si>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</si>
  <si>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</si>
  <si>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</si>
  <si>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</si>
  <si>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</si>
  <si>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</si>
  <si>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</si>
  <si>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</si>
  <si>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</si>
  <si>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</si>
  <si>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</si>
  <si>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</si>
  <si>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</si>
  <si>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</si>
  <si>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</si>
  <si>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</si>
  <si>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</si>
  <si>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</si>
  <si>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</si>
  <si>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</si>
  <si>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</si>
  <si>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</si>
  <si>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</si>
  <si>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</si>
  <si>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</si>
  <si>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</si>
  <si>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</si>
  <si>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</si>
  <si>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</si>
  <si>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</si>
  <si>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</si>
  <si>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</si>
  <si>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</si>
  <si>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</si>
  <si>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</si>
  <si>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</si>
  <si>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</si>
  <si>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</si>
  <si>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</si>
  <si>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</si>
  <si>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</si>
  <si>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</si>
  <si>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</si>
  <si>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</si>
  <si>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</si>
  <si>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</si>
  <si>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</si>
  <si>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</si>
  <si>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</si>
  <si>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</si>
  <si>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</si>
  <si>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</si>
  <si>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</si>
  <si>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</si>
  <si>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</si>
  <si>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</si>
  <si>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</si>
  <si>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</si>
  <si>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</si>
  <si>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</si>
  <si>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</si>
  <si>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</si>
  <si>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</si>
  <si>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</si>
  <si>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</si>
  <si>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</si>
  <si>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</si>
  <si>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</si>
  <si>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</si>
  <si>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</si>
  <si>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</si>
  <si>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</si>
  <si>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</si>
  <si>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</si>
  <si>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</si>
  <si>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</si>
  <si>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</si>
  <si>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</si>
  <si>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</si>
  <si>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</si>
  <si>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</si>
  <si>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</si>
  <si>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</si>
  <si>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</si>
  <si>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</si>
  <si>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</si>
  <si>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</si>
  <si>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</si>
  <si>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</si>
  <si>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</si>
  <si>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</si>
  <si>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</si>
  <si>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</si>
  <si>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</si>
  <si>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</si>
  <si>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</si>
  <si>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</si>
  <si>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</si>
  <si>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</si>
  <si>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</si>
  <si>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</si>
  <si>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</si>
  <si>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</si>
  <si>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</si>
  <si>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</si>
  <si>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</si>
  <si>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</si>
  <si>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</si>
  <si>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</si>
  <si>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</si>
  <si>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</si>
  <si>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</si>
  <si>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</si>
  <si>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</si>
  <si>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</si>
  <si>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</si>
  <si>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</si>
  <si>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</si>
  <si>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</si>
  <si>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</si>
  <si>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</si>
  <si>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</si>
  <si>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</si>
  <si>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</si>
  <si>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</si>
  <si>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</si>
  <si>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</si>
  <si>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</si>
  <si>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</si>
  <si>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</si>
  <si>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</si>
  <si>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</si>
  <si>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</si>
  <si>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</si>
  <si>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</si>
  <si>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</si>
  <si>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</si>
  <si>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</si>
  <si>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</si>
  <si>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</si>
  <si>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</si>
  <si>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</si>
  <si>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</si>
  <si>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</si>
  <si>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</si>
  <si>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</si>
  <si>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</si>
  <si>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</si>
  <si>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</si>
  <si>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</si>
  <si>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</si>
  <si>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</si>
  <si>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</si>
  <si>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</si>
  <si>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</si>
  <si>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</si>
  <si>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</si>
  <si>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</si>
  <si>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</si>
  <si>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</si>
  <si>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</si>
  <si>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</si>
  <si>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</si>
  <si>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</si>
  <si>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</si>
  <si>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</si>
  <si>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</si>
  <si>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</si>
  <si>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</si>
  <si>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</si>
  <si>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</si>
  <si>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</si>
  <si>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</si>
  <si>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</si>
  <si>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</si>
  <si>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</si>
  <si>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</si>
  <si>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</si>
  <si>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</si>
  <si>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</si>
  <si>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</si>
  <si>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</si>
  <si>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</si>
  <si>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</si>
  <si>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</si>
  <si>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</si>
  <si>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</si>
  <si>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</si>
  <si>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</si>
  <si>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</si>
  <si>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</si>
  <si>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</si>
  <si>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</si>
  <si>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</si>
  <si>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</si>
  <si>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</si>
  <si>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</si>
  <si>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</si>
  <si>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</si>
  <si>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</si>
  <si>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</si>
  <si>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</si>
  <si>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</si>
  <si>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</si>
  <si>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</si>
  <si>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</si>
  <si>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</si>
  <si>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</si>
  <si>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</si>
  <si>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</si>
  <si>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</si>
  <si>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</si>
  <si>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</si>
  <si>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</si>
  <si>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</si>
  <si>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</si>
  <si>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</si>
  <si>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</si>
  <si>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</si>
  <si>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</si>
  <si>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</si>
  <si>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</si>
  <si>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</si>
  <si>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</si>
  <si>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</si>
  <si>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</si>
  <si>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</si>
  <si>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</si>
  <si>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</si>
  <si>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</si>
  <si>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</si>
  <si>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</si>
  <si>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</si>
  <si>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</si>
  <si>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</si>
  <si>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</si>
  <si>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</si>
  <si>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</si>
  <si>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</si>
  <si>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</si>
  <si>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</si>
  <si>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</si>
  <si>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</si>
  <si>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</si>
  <si>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</si>
  <si>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</si>
  <si>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</si>
  <si>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</si>
  <si>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</si>
  <si>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</si>
  <si>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</si>
  <si>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</si>
  <si>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</si>
  <si>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</si>
  <si>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</si>
  <si>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</si>
  <si>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</si>
  <si>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</si>
  <si>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</si>
  <si>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</si>
  <si>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</si>
  <si>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</si>
  <si>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</si>
  <si>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</si>
  <si>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</si>
  <si>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</si>
  <si>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</si>
  <si>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</si>
  <si>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</si>
  <si>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</si>
  <si>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</si>
  <si>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</si>
  <si>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</si>
  <si>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</si>
  <si>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</si>
  <si>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</si>
  <si>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</si>
  <si>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</si>
  <si>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</si>
  <si>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</si>
  <si>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</si>
  <si>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</si>
  <si>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</si>
  <si>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</si>
  <si>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</si>
  <si>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</si>
  <si>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</si>
  <si>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</si>
  <si>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</si>
  <si>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</si>
  <si>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</si>
  <si>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</si>
  <si>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</si>
  <si>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</si>
  <si>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</si>
  <si>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</si>
  <si>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</si>
  <si>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</si>
  <si>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</si>
  <si>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</si>
  <si>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</si>
  <si>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</si>
  <si>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</si>
  <si>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</si>
  <si>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</si>
  <si>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</si>
  <si>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</si>
  <si>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</si>
  <si>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</si>
  <si>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</si>
  <si>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</si>
  <si>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</si>
  <si>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</si>
  <si>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</si>
  <si>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</si>
  <si>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</si>
  <si>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</si>
  <si>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</si>
  <si>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</si>
  <si>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</si>
  <si>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</si>
  <si>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</si>
  <si>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</si>
  <si>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</si>
  <si>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</si>
  <si>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</si>
  <si>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</si>
  <si>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</si>
  <si>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</si>
  <si>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</si>
  <si>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</si>
  <si>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</si>
  <si>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</si>
  <si>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</si>
  <si>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</si>
  <si>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</si>
  <si>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</si>
  <si>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</si>
  <si>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</si>
  <si>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</si>
  <si>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</si>
  <si>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</si>
  <si>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</si>
  <si>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</si>
  <si>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</si>
  <si>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</si>
  <si>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</si>
  <si>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</si>
  <si>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</si>
  <si>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</si>
  <si>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</si>
  <si>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</si>
  <si>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</si>
  <si>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</si>
  <si>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</si>
  <si>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</si>
  <si>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</si>
  <si>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</si>
  <si>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</si>
  <si>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</si>
  <si>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</si>
  <si>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</si>
  <si>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</si>
  <si>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</si>
  <si>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</si>
  <si>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</si>
  <si>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</si>
  <si>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</si>
  <si>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</si>
  <si>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</si>
  <si>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</si>
  <si>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</si>
  <si>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</si>
  <si>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</si>
  <si>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</si>
  <si>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</si>
  <si>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</si>
  <si>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</si>
  <si>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</si>
  <si>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</si>
  <si>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</si>
  <si>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</si>
  <si>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</si>
  <si>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</si>
  <si>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</si>
  <si>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</si>
  <si>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</si>
  <si>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</si>
  <si>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</si>
  <si>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</si>
  <si>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</si>
  <si>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</si>
  <si>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</si>
  <si>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</si>
  <si>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</si>
  <si>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</si>
  <si>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</si>
  <si>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</si>
  <si>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</si>
  <si>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</si>
  <si>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</si>
  <si>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</si>
  <si>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</si>
  <si>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</si>
  <si>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</si>
  <si>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</si>
  <si>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</si>
  <si>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</si>
  <si>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</si>
  <si>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</si>
  <si>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</si>
  <si>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</si>
  <si>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</si>
  <si>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</si>
  <si>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</si>
  <si>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</si>
  <si>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</si>
  <si>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</si>
  <si>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</si>
  <si>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</si>
  <si>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</si>
  <si>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</si>
  <si>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</si>
  <si>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</si>
  <si>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</si>
  <si>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</si>
  <si>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</si>
  <si>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</si>
  <si>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</si>
  <si>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</si>
  <si>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</si>
  <si>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</si>
  <si>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</si>
  <si>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</si>
  <si>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</si>
  <si>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</si>
  <si>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</si>
  <si>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</si>
  <si>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</si>
  <si>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</si>
  <si>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</si>
  <si>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</si>
  <si>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</si>
  <si>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</si>
  <si>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</si>
  <si>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</si>
  <si>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</si>
  <si>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</si>
  <si>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</si>
  <si>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</si>
  <si>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</si>
  <si>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</si>
  <si>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</si>
  <si>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</si>
  <si>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</si>
  <si>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</si>
  <si>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</si>
  <si>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</si>
  <si>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</si>
  <si>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</si>
  <si>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</si>
  <si>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</si>
  <si>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</si>
  <si>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</si>
  <si>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</si>
  <si>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</si>
  <si>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</si>
  <si>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</si>
  <si>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</si>
  <si>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</si>
  <si>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</si>
  <si>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</si>
  <si>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</si>
  <si>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</si>
  <si>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</si>
  <si>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</si>
  <si>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</si>
  <si>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</si>
  <si>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</si>
  <si>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</si>
  <si>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</si>
  <si>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</si>
  <si>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</si>
  <si>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</si>
  <si>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</si>
  <si>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</si>
  <si>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</si>
  <si>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</si>
  <si>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</si>
  <si>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</si>
  <si>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</si>
  <si>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</si>
  <si>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</si>
  <si>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</si>
  <si>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</si>
  <si>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</si>
  <si>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</si>
  <si>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</si>
  <si>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</si>
  <si>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</si>
  <si>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</si>
  <si>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</si>
  <si>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</si>
  <si>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</si>
  <si>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</si>
  <si>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</si>
  <si>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</si>
  <si>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</si>
  <si>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</si>
  <si>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</si>
  <si>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</si>
  <si>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</si>
  <si>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</si>
  <si>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</si>
  <si>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</si>
  <si>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</si>
  <si>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</si>
  <si>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</si>
  <si>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</si>
  <si>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</si>
  <si>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</si>
  <si>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</si>
  <si>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</si>
  <si>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</si>
  <si>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</si>
  <si>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</si>
  <si>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</si>
  <si>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</si>
  <si>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</si>
  <si>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</si>
  <si>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</si>
  <si>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</si>
  <si>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</si>
  <si>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</si>
  <si>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</si>
  <si>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</si>
  <si>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</si>
  <si>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</si>
  <si>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</si>
  <si>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</si>
  <si>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</si>
  <si>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</si>
  <si>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</si>
  <si>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</si>
  <si>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</si>
  <si>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</si>
  <si>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</si>
  <si>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</si>
  <si>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</si>
  <si>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</si>
  <si>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</si>
  <si>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</si>
  <si>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</si>
  <si>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</si>
  <si>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</si>
  <si>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</si>
  <si>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</si>
  <si>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</si>
  <si>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</si>
  <si>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</si>
  <si>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</si>
  <si>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</si>
  <si>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</si>
  <si>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</si>
  <si>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</si>
  <si>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</si>
  <si>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</si>
  <si>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</si>
  <si>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</si>
  <si>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</si>
  <si>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</si>
  <si>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</si>
  <si>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</si>
  <si>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</si>
  <si>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</si>
  <si>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</si>
  <si>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</si>
  <si>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</si>
  <si>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</si>
  <si>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</si>
  <si>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</si>
  <si>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</si>
  <si>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</si>
  <si>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</si>
  <si>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</si>
  <si>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</si>
  <si>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</si>
  <si>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</si>
  <si>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</si>
  <si>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</si>
  <si>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</si>
  <si>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</si>
  <si>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</si>
  <si>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</si>
  <si>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</si>
  <si>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</si>
  <si>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</si>
  <si>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</si>
  <si>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</si>
  <si>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</si>
  <si>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</si>
  <si>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</si>
  <si>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</si>
  <si>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</si>
  <si>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</si>
  <si>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</si>
  <si>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</si>
  <si>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</si>
  <si>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</si>
  <si>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</si>
  <si>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</si>
  <si>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</si>
  <si>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</si>
  <si>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</si>
  <si>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</si>
  <si>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</si>
  <si>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</si>
  <si>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</si>
  <si>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</si>
  <si>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</si>
  <si>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</si>
  <si>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</si>
  <si>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</si>
  <si>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</si>
  <si>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</si>
  <si>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</si>
  <si>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</si>
  <si>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</si>
  <si>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</si>
  <si>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</si>
  <si>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</si>
  <si>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</si>
  <si>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</si>
  <si>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</si>
  <si>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</si>
  <si>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</si>
  <si>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</si>
  <si>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</si>
  <si>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</si>
  <si>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</si>
  <si>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</si>
  <si>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</si>
  <si>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</si>
  <si>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</si>
  <si>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</si>
  <si>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</si>
  <si>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</si>
  <si>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</si>
  <si>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</si>
  <si>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</si>
  <si>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</si>
  <si>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</si>
  <si>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</si>
  <si>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</si>
  <si>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</si>
  <si>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</si>
  <si>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</si>
  <si>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</si>
  <si>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</si>
  <si>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</si>
  <si>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</si>
  <si>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</si>
  <si>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</si>
  <si>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</si>
  <si>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</si>
  <si>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</si>
  <si>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</si>
  <si>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</si>
  <si>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</si>
  <si>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</si>
  <si>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</si>
  <si>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</si>
  <si>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</si>
  <si>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</si>
  <si>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</si>
  <si>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</si>
  <si>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</si>
  <si>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</si>
  <si>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</si>
  <si>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</si>
  <si>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</si>
  <si>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</si>
  <si>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</si>
  <si>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</si>
  <si>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</si>
  <si>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</si>
  <si>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</si>
  <si>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</si>
  <si>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</si>
  <si>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</si>
  <si>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</si>
  <si>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</si>
  <si>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</si>
  <si>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</si>
  <si>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</si>
  <si>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</si>
  <si>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</si>
  <si>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</si>
  <si>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</si>
  <si>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</si>
  <si>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</si>
  <si>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</si>
  <si>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</si>
  <si>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</si>
  <si>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</si>
  <si>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</si>
  <si>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</si>
  <si>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</si>
  <si>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</si>
  <si>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</si>
  <si>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</si>
  <si>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</si>
  <si>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</si>
  <si>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</si>
  <si>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</si>
  <si>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</si>
  <si>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</si>
  <si>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</si>
  <si>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</si>
  <si>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</si>
  <si>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</si>
  <si>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</si>
  <si>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</si>
  <si>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</si>
  <si>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</si>
  <si>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</si>
  <si>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</si>
  <si>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</si>
  <si>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</si>
  <si>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</si>
  <si>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</si>
  <si>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</si>
  <si>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</si>
  <si>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</si>
  <si>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</si>
  <si>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</si>
  <si>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</si>
  <si>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</si>
  <si>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</si>
  <si>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</si>
  <si>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</si>
  <si>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</si>
  <si>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</si>
  <si>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</si>
  <si>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</si>
  <si>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</si>
  <si>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</si>
  <si>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</si>
  <si>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</si>
  <si>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</si>
  <si>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</si>
  <si>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</si>
  <si>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</si>
  <si>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</si>
  <si>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</si>
  <si>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</si>
  <si>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</si>
  <si>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</si>
  <si>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</si>
  <si>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</si>
  <si>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</si>
  <si>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</si>
  <si>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</si>
  <si>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</si>
  <si>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</si>
  <si>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</si>
  <si>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</si>
  <si>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</si>
  <si>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</si>
  <si>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</si>
  <si>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</si>
  <si>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</si>
  <si>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</si>
  <si>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</si>
  <si>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</si>
  <si>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</si>
  <si>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</si>
  <si>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</si>
  <si>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</si>
  <si>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</si>
  <si>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</si>
  <si>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</si>
  <si>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</si>
  <si>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</si>
  <si>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</si>
  <si>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</si>
  <si>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</si>
  <si>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</si>
  <si>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</si>
  <si>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</si>
  <si>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</si>
  <si>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</si>
  <si>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</si>
  <si>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</si>
  <si>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</si>
  <si>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</si>
  <si>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</si>
  <si>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</si>
  <si>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</si>
  <si>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</si>
  <si>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</si>
  <si>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</si>
  <si>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</si>
  <si>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</si>
  <si>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</si>
  <si>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</si>
  <si>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</si>
  <si>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</si>
  <si>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</si>
  <si>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</si>
  <si>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</si>
  <si>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</si>
  <si>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</si>
  <si>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</si>
  <si>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</si>
  <si>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</si>
  <si>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</si>
  <si>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</si>
  <si>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</si>
  <si>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</si>
  <si>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</si>
  <si>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</si>
  <si>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</si>
  <si>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</si>
  <si>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</si>
  <si>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</si>
  <si>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</si>
  <si>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</si>
  <si>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</si>
  <si>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</si>
  <si>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</si>
  <si>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</si>
  <si>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</si>
  <si>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</si>
  <si>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</si>
  <si>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</si>
  <si>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</si>
  <si>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</si>
  <si>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</si>
  <si>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</si>
  <si>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</si>
  <si>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</si>
  <si>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</si>
  <si>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</si>
  <si>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</si>
  <si>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</si>
  <si>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</si>
  <si>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</si>
  <si>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</si>
  <si>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</si>
  <si>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</si>
  <si>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</si>
  <si>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</si>
  <si>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</si>
  <si>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</si>
  <si>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</si>
  <si>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</si>
  <si>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</si>
  <si>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</si>
  <si>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</si>
  <si>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</si>
  <si>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</si>
  <si>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</si>
  <si>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</si>
  <si>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</si>
  <si>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</si>
  <si>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</si>
  <si>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</si>
  <si>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</si>
  <si>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</si>
  <si>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</si>
  <si>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</si>
  <si>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</si>
  <si>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</si>
  <si>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</si>
  <si>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</si>
  <si>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</si>
  <si>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</si>
  <si>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</si>
  <si>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</si>
  <si>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</si>
  <si>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</si>
  <si>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</si>
  <si>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</si>
  <si>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</si>
  <si>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</si>
  <si>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</si>
  <si>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</si>
  <si>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</si>
  <si>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</si>
  <si>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</si>
  <si>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</si>
  <si>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</si>
  <si>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</si>
  <si>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</si>
  <si>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</si>
  <si>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</si>
  <si>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</si>
  <si>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</si>
  <si>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</si>
  <si>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</si>
  <si>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</si>
  <si>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</si>
  <si>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</si>
  <si>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</si>
  <si>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</si>
  <si>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</si>
  <si>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</si>
  <si>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</si>
  <si>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</si>
  <si>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</si>
  <si>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</si>
  <si>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</si>
  <si>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</si>
  <si>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</si>
  <si>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</si>
  <si>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</si>
  <si>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</si>
  <si>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</si>
  <si>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</si>
  <si>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</si>
  <si>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</si>
  <si>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</si>
  <si>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</si>
  <si>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</si>
  <si>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</si>
  <si>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</si>
  <si>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</si>
  <si>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</si>
  <si>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</si>
  <si>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</si>
  <si>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</si>
  <si>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</si>
  <si>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</si>
  <si>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</si>
  <si>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</si>
  <si>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</si>
  <si>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</si>
  <si>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</si>
  <si>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</si>
  <si>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</si>
  <si>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</si>
  <si>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</si>
  <si>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</si>
  <si>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</si>
  <si>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</si>
  <si>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</si>
  <si>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</si>
  <si>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</si>
  <si>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</si>
  <si>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</si>
  <si>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</si>
  <si>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</si>
  <si>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</si>
  <si>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</si>
  <si>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</si>
  <si>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</si>
  <si>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</si>
  <si>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</si>
  <si>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</si>
  <si>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</si>
  <si>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</si>
  <si>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</si>
  <si>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</si>
  <si>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</si>
  <si>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</si>
  <si>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</si>
  <si>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</si>
  <si>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</si>
  <si>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</si>
  <si>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</si>
  <si>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</si>
  <si>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</si>
  <si>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</si>
  <si>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</si>
  <si>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</si>
  <si>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</si>
  <si>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</si>
  <si>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</si>
  <si>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</si>
  <si>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</si>
  <si>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</si>
  <si>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</si>
  <si>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</si>
  <si>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</si>
  <si>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</si>
  <si>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</si>
  <si>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</si>
  <si>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</si>
  <si>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</si>
  <si>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</si>
  <si>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</si>
  <si>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</si>
  <si>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</si>
  <si>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</si>
  <si>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</si>
  <si>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</si>
  <si>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</si>
  <si>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</si>
  <si>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</si>
  <si>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</si>
  <si>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</si>
  <si>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</si>
  <si>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</si>
  <si>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</si>
  <si>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</si>
  <si>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</si>
  <si>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</si>
  <si>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</si>
  <si>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</si>
  <si>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</si>
  <si>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</si>
  <si>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</si>
  <si>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</si>
  <si>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</si>
  <si>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</si>
  <si>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</si>
  <si>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</si>
  <si>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</si>
  <si>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</si>
  <si>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</si>
  <si>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</si>
  <si>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</si>
  <si>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</si>
  <si>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</si>
  <si>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</si>
  <si>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</si>
  <si>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</si>
  <si>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</si>
  <si>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</si>
  <si>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</si>
  <si>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</si>
  <si>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</si>
  <si>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</si>
  <si>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</si>
  <si>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</si>
  <si>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</si>
  <si>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</si>
  <si>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</si>
  <si>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</si>
  <si>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</si>
  <si>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</si>
  <si>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</si>
  <si>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</si>
  <si>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</si>
  <si>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</si>
  <si>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</si>
  <si>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</si>
  <si>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</si>
  <si>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</si>
  <si>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</si>
  <si>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</si>
  <si>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</si>
  <si>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</si>
  <si>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</si>
  <si>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</si>
  <si>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</si>
  <si>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</si>
  <si>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</si>
  <si>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</si>
  <si>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</si>
  <si>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</si>
  <si>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</si>
  <si>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</si>
  <si>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</si>
  <si>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</si>
  <si>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</si>
  <si>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</si>
  <si>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</si>
  <si>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</si>
  <si>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</si>
  <si>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</si>
  <si>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</si>
  <si>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</si>
  <si>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</si>
  <si>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</si>
  <si>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</si>
  <si>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</si>
  <si>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</si>
  <si>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</si>
  <si>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</si>
  <si>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</si>
  <si>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</si>
  <si>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</si>
  <si>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</si>
  <si>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</si>
  <si>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</si>
  <si>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</si>
  <si>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</si>
  <si>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</si>
  <si>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</si>
  <si>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</si>
  <si>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</si>
  <si>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</si>
  <si>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</si>
  <si>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</si>
  <si>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</si>
  <si>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</si>
  <si>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</si>
  <si>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</si>
  <si>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</si>
  <si>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</si>
  <si>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</si>
  <si>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</si>
  <si>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</si>
  <si>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</si>
  <si>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</si>
  <si>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</si>
  <si>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</si>
  <si>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</si>
  <si>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</si>
  <si>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</si>
  <si>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</si>
  <si>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</si>
  <si>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</si>
  <si>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</si>
  <si>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</si>
  <si>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</si>
  <si>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</si>
  <si>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</si>
  <si>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</si>
  <si>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</si>
  <si>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</si>
  <si>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</si>
  <si>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</si>
  <si>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</si>
  <si>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</si>
  <si>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</si>
  <si>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</si>
  <si>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</si>
  <si>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</si>
  <si>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</si>
  <si>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</si>
  <si>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</si>
  <si>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</si>
  <si>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</si>
  <si>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</si>
  <si>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</si>
  <si>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</si>
  <si>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</si>
  <si>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</si>
  <si>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</si>
  <si>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</si>
  <si>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</si>
  <si>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</si>
  <si>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</si>
  <si>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</si>
  <si>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</si>
  <si>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</si>
  <si>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</si>
  <si>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</si>
  <si>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</si>
  <si>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</si>
  <si>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</si>
  <si>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</si>
  <si>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</si>
  <si>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</si>
  <si>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</si>
  <si>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</si>
  <si>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</si>
  <si>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</si>
  <si>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</si>
  <si>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</si>
  <si>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</si>
  <si>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</si>
  <si>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</si>
  <si>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</si>
  <si>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</si>
  <si>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</si>
  <si>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</si>
  <si>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</si>
  <si>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</si>
  <si>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</si>
  <si>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</si>
  <si>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</si>
  <si>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</si>
  <si>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</si>
  <si>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</si>
  <si>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</si>
  <si>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</si>
  <si>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</si>
  <si>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</si>
  <si>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</si>
  <si>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</si>
  <si>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</si>
  <si>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</si>
  <si>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</si>
  <si>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</si>
  <si>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</si>
  <si>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</si>
  <si>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</si>
  <si>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</si>
  <si>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</si>
  <si>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</si>
  <si>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</si>
  <si>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</si>
  <si>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</si>
  <si>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</si>
  <si>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</si>
  <si>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</si>
  <si>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</si>
  <si>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</si>
  <si>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</si>
  <si>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</si>
  <si>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</si>
  <si>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</si>
  <si>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</si>
  <si>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</si>
  <si>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</si>
  <si>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</si>
  <si>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</si>
  <si>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</si>
  <si>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</si>
  <si>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</si>
  <si>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</si>
  <si>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</si>
  <si>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</si>
  <si>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</si>
  <si>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</si>
  <si>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</si>
  <si>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</si>
  <si>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</si>
  <si>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</si>
  <si>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</si>
  <si>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</si>
  <si>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</si>
  <si>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</si>
  <si>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</si>
  <si>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</si>
  <si>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</si>
  <si>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</si>
  <si>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</si>
  <si>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</si>
  <si>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</si>
  <si>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</si>
  <si>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</si>
  <si>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</si>
  <si>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</si>
  <si>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</si>
  <si>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</si>
  <si>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</si>
  <si>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</si>
  <si>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</si>
  <si>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</si>
  <si>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</si>
  <si>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</si>
  <si>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</si>
  <si>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</si>
  <si>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</si>
  <si>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</si>
  <si>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</si>
  <si>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</si>
  <si>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</si>
  <si>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</si>
  <si>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</si>
  <si>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</si>
  <si>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</si>
  <si>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</si>
  <si>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</si>
  <si>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</si>
  <si>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</si>
  <si>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</si>
  <si>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</si>
  <si>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</si>
  <si>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</si>
  <si>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</si>
  <si>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</si>
  <si>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</si>
  <si>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</si>
  <si>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</si>
  <si>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</si>
  <si>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</si>
  <si>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</si>
  <si>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</si>
  <si>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</si>
  <si>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</si>
  <si>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</si>
  <si>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</si>
  <si>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</si>
  <si>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</si>
  <si>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</si>
  <si>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</si>
  <si>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</si>
  <si>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</si>
  <si>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</si>
  <si>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</si>
  <si>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</si>
  <si>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</si>
  <si>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</si>
  <si>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</si>
  <si>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</si>
  <si>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</si>
  <si>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</si>
  <si>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</si>
  <si>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</si>
  <si>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</si>
  <si>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</si>
  <si>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</si>
  <si>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</si>
  <si>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</si>
  <si>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</si>
  <si>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</si>
  <si>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</si>
  <si>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</si>
  <si>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</si>
  <si>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</si>
  <si>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</si>
  <si>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</si>
  <si>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</si>
  <si>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</si>
  <si>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</si>
  <si>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</si>
  <si>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</si>
  <si>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</si>
  <si>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</si>
  <si>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</si>
  <si>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</si>
  <si>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</si>
  <si>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</si>
  <si>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</si>
  <si>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</si>
  <si>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</si>
  <si>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</si>
  <si>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</si>
  <si>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</si>
  <si>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</si>
  <si>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</si>
  <si>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</si>
  <si>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</si>
  <si>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</si>
  <si>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</si>
  <si>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</si>
  <si>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</si>
  <si>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</si>
  <si>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</si>
  <si>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</si>
  <si>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</si>
  <si>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</si>
  <si>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</si>
  <si>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</si>
  <si>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</si>
  <si>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</si>
  <si>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</si>
  <si>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</si>
  <si>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</si>
  <si>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</si>
  <si>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</si>
  <si>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</si>
  <si>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</si>
  <si>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</si>
  <si>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</si>
  <si>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</si>
  <si>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</si>
  <si>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</si>
  <si>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</si>
  <si>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</si>
  <si>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</si>
  <si>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</si>
  <si>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</si>
  <si>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</si>
  <si>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</si>
  <si>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</si>
  <si>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</si>
  <si>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</si>
  <si>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</si>
  <si>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</si>
  <si>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</si>
  <si>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</si>
  <si>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</si>
  <si>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</si>
  <si>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</si>
  <si>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</si>
  <si>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</si>
  <si>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</si>
  <si>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</si>
  <si>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</si>
  <si>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</si>
  <si>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</si>
  <si>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</si>
  <si>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</si>
  <si>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</si>
  <si>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</si>
  <si>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</si>
  <si>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</si>
  <si>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</si>
  <si>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</si>
  <si>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</si>
  <si>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</si>
  <si>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</si>
  <si>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</si>
  <si>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</si>
  <si>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</si>
  <si>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</si>
  <si>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</si>
  <si>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</si>
  <si>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</si>
  <si>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</si>
  <si>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</si>
  <si>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</si>
  <si>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</si>
  <si>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</si>
  <si>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</si>
  <si>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</si>
  <si>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</si>
  <si>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</si>
  <si>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</si>
  <si>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</si>
  <si>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</si>
  <si>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</si>
  <si>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</si>
  <si>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</si>
  <si>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</si>
  <si>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</si>
  <si>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</si>
  <si>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</si>
  <si>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</si>
  <si>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</si>
  <si>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</si>
  <si>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</si>
  <si>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</si>
  <si>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</si>
  <si>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</si>
  <si>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</si>
  <si>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</si>
  <si>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</si>
  <si>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</si>
  <si>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</si>
  <si>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</si>
  <si>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</si>
  <si>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</si>
  <si>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</si>
  <si>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</si>
  <si>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</si>
  <si>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</si>
  <si>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</si>
  <si>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</si>
  <si>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</si>
  <si>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</si>
  <si>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</si>
  <si>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</si>
  <si>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</si>
  <si>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</si>
  <si>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</si>
  <si>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</si>
  <si>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</si>
  <si>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</si>
  <si>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</si>
  <si>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</si>
  <si>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</si>
  <si>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</si>
  <si>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</si>
  <si>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</si>
  <si>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</si>
  <si>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</si>
  <si>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</si>
  <si>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</si>
  <si>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</si>
  <si>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</si>
  <si>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</si>
  <si>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</si>
  <si>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</si>
  <si>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</si>
  <si>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</si>
  <si>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</si>
  <si>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</si>
  <si>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</si>
  <si>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</si>
  <si>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</si>
  <si>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</si>
  <si>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</si>
  <si>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</si>
  <si>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</si>
  <si>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</si>
  <si>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</si>
  <si>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</si>
  <si>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</si>
  <si>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</si>
  <si>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</si>
  <si>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</si>
  <si>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</si>
  <si>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</si>
  <si>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</si>
  <si>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</si>
  <si>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</si>
  <si>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</si>
  <si>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</si>
  <si>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</si>
  <si>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</si>
  <si>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</si>
  <si>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</si>
  <si>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</si>
  <si>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</si>
  <si>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</si>
  <si>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</si>
  <si>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</si>
  <si>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</si>
  <si>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</si>
  <si>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</si>
  <si>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</si>
  <si>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</si>
  <si>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</si>
  <si>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</si>
  <si>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</si>
  <si>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</si>
  <si>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</si>
  <si>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</si>
  <si>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</si>
  <si>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</si>
  <si>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</si>
  <si>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</si>
  <si>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</si>
  <si>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</si>
  <si>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</si>
  <si>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</si>
  <si>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</si>
  <si>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</si>
  <si>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</si>
  <si>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</si>
  <si>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</si>
  <si>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</si>
  <si>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</si>
  <si>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</si>
  <si>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</si>
  <si>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</si>
  <si>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</si>
  <si>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</si>
  <si>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</si>
  <si>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</si>
  <si>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</si>
  <si>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</si>
  <si>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</si>
  <si>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</si>
  <si>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</si>
  <si>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</si>
  <si>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</si>
  <si>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</si>
  <si>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</si>
  <si>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</si>
  <si>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</si>
  <si>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</si>
  <si>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</si>
  <si>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</si>
  <si>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</si>
  <si>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</si>
  <si>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</si>
  <si>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</si>
  <si>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</si>
  <si>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</si>
  <si>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</si>
  <si>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</si>
  <si>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</si>
  <si>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</si>
  <si>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</si>
  <si>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</si>
  <si>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</si>
  <si>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</si>
  <si>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</si>
  <si>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</si>
  <si>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</si>
  <si>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</si>
  <si>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</si>
  <si>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</si>
  <si>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</si>
  <si>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</si>
  <si>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</si>
  <si>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</si>
  <si>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</si>
  <si>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</si>
  <si>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</si>
  <si>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</si>
  <si>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</si>
  <si>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</si>
  <si>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</si>
  <si>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</si>
  <si>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</si>
  <si>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</si>
  <si>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</si>
  <si>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</si>
  <si>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</si>
  <si>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</si>
  <si>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</si>
  <si>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</si>
  <si>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</si>
  <si>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</si>
  <si>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</si>
  <si>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</si>
  <si>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</si>
  <si>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</si>
  <si>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</si>
  <si>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</si>
  <si>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</si>
  <si>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</si>
  <si>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</si>
  <si>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</si>
  <si>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</si>
  <si>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</si>
  <si>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</si>
  <si>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</si>
  <si>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</si>
  <si>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</si>
  <si>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</si>
  <si>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</si>
  <si>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</si>
  <si>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</si>
  <si>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</si>
  <si>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</si>
  <si>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</si>
  <si>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</si>
  <si>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</si>
  <si>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</si>
  <si>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</si>
  <si>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</si>
  <si>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</si>
  <si>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</si>
  <si>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</si>
  <si>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</si>
  <si>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</si>
  <si>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</si>
  <si>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</si>
  <si>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</si>
  <si>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</si>
  <si>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</si>
  <si>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</si>
  <si>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</si>
  <si>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</si>
  <si>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</si>
  <si>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</si>
  <si>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</si>
  <si>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</si>
  <si>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</si>
  <si>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</si>
  <si>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</si>
  <si>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</si>
  <si>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</si>
  <si>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</si>
  <si>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</si>
  <si>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</si>
  <si>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</si>
  <si>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</si>
  <si>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</si>
  <si>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</si>
  <si>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</si>
  <si>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</si>
  <si>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</si>
  <si>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</si>
  <si>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</si>
  <si>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</si>
  <si>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</si>
  <si>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</si>
  <si>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</si>
  <si>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</si>
  <si>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</si>
  <si>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</si>
  <si>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</si>
  <si>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</si>
  <si>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</si>
  <si>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</si>
  <si>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</si>
  <si>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</si>
  <si>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</si>
  <si>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</si>
  <si>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</si>
  <si>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</si>
  <si>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</si>
  <si>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</si>
  <si>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</si>
  <si>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</si>
  <si>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</si>
  <si>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</si>
  <si>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</si>
  <si>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</si>
  <si>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</si>
  <si>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</si>
  <si>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</si>
  <si>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</si>
  <si>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</si>
  <si>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</si>
  <si>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</si>
  <si>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</si>
  <si>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</si>
  <si>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</si>
  <si>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</si>
  <si>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</si>
  <si>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</si>
  <si>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</si>
  <si>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</si>
  <si>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</si>
  <si>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</si>
  <si>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</si>
  <si>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</si>
  <si>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</si>
  <si>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</si>
  <si>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</si>
  <si>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</si>
  <si>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</si>
  <si>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</si>
  <si>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</si>
  <si>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</si>
  <si>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</si>
  <si>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</si>
  <si>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</si>
  <si>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</si>
  <si>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</si>
  <si>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</si>
  <si>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</si>
  <si>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</si>
  <si>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</si>
  <si>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</si>
  <si>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</si>
  <si>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</si>
  <si>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</si>
  <si>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</si>
  <si>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</si>
  <si>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</si>
  <si>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</si>
  <si>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</si>
  <si>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</si>
  <si>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</si>
  <si>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</si>
  <si>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</si>
  <si>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</si>
  <si>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</si>
  <si>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</si>
  <si>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</si>
  <si>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</si>
  <si>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</si>
  <si>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</si>
  <si>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</si>
  <si>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</si>
  <si>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</si>
  <si>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</si>
  <si>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</si>
  <si>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</si>
  <si>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</si>
  <si>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</si>
  <si>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</si>
  <si>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</si>
  <si>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</si>
  <si>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</si>
  <si>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</si>
  <si>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</si>
  <si>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</si>
  <si>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</si>
  <si>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</si>
  <si>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</si>
  <si>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</si>
  <si>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</si>
  <si>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</si>
  <si>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</si>
  <si>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</si>
  <si>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</si>
  <si>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</si>
  <si>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</si>
  <si>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</si>
  <si>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</si>
  <si>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</si>
  <si>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</si>
  <si>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</si>
  <si>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</si>
  <si>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</si>
  <si>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</si>
  <si>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</si>
  <si>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</si>
  <si>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</si>
  <si>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</si>
  <si>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</si>
  <si>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</si>
  <si>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</si>
  <si>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</si>
  <si>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</si>
  <si>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</si>
  <si>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</si>
  <si>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</si>
  <si>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</si>
  <si>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</si>
  <si>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</si>
  <si>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</si>
  <si>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</si>
  <si>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</si>
  <si>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</si>
  <si>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</si>
  <si>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</si>
  <si>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</si>
  <si>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</si>
  <si>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</si>
  <si>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</si>
  <si>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</si>
  <si>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</si>
  <si>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</si>
  <si>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</si>
  <si>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</si>
  <si>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</si>
  <si>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</si>
  <si>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</si>
  <si>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</si>
  <si>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</si>
  <si>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</si>
  <si>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</si>
  <si>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</si>
  <si>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</si>
  <si>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</si>
  <si>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</si>
  <si>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</si>
  <si>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</si>
  <si>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</si>
  <si>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</si>
  <si>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</si>
  <si>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</si>
  <si>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</si>
  <si>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</si>
  <si>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</si>
  <si>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</si>
  <si>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</si>
  <si>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</si>
  <si>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</si>
  <si>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</si>
  <si>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</si>
  <si>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</si>
  <si>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</si>
  <si>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</si>
  <si>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</si>
  <si>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</si>
  <si>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</si>
  <si>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</si>
  <si>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</si>
  <si>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</si>
  <si>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</si>
  <si>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</si>
  <si>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</si>
  <si>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</si>
  <si>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</si>
  <si>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</si>
  <si>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</si>
  <si>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</si>
  <si>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</si>
  <si>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</si>
  <si>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</si>
  <si>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</si>
  <si>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</si>
  <si>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</si>
  <si>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</si>
  <si>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</si>
  <si>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</si>
  <si>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</si>
  <si>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</si>
  <si>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</si>
  <si>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</si>
  <si>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</si>
  <si>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</si>
  <si>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</si>
  <si>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</si>
  <si>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</si>
  <si>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</si>
  <si>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</si>
  <si>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</si>
  <si>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</si>
  <si>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</si>
  <si>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</si>
  <si>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</si>
  <si>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</si>
  <si>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</si>
  <si>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</si>
  <si>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</si>
  <si>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</si>
  <si>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</si>
  <si>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</si>
  <si>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</si>
  <si>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</si>
  <si>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</si>
  <si>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</si>
  <si>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</si>
  <si>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</si>
  <si>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</si>
  <si>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</si>
  <si>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</si>
  <si>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</si>
  <si>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</si>
  <si>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</si>
  <si>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</si>
  <si>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</si>
  <si>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</si>
  <si>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</si>
  <si>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</si>
  <si>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</si>
  <si>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</si>
  <si>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</si>
  <si>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</si>
  <si>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</si>
  <si>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</si>
  <si>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</si>
  <si>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</si>
  <si>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</si>
  <si>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</si>
  <si>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</si>
  <si>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</si>
  <si>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</si>
  <si>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</si>
  <si>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</si>
  <si>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</si>
  <si>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</si>
  <si>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</si>
  <si>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</si>
  <si>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</si>
  <si>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</si>
  <si>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</si>
  <si>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</si>
  <si>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</si>
  <si>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</si>
  <si>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</si>
  <si>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</si>
  <si>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</si>
  <si>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</si>
  <si>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</si>
  <si>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</si>
  <si>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</si>
  <si>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</si>
  <si>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</si>
  <si>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</si>
  <si>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</si>
  <si>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</si>
  <si>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</si>
  <si>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</si>
  <si>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</si>
  <si>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</si>
  <si>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</si>
  <si>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</si>
  <si>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</si>
  <si>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</si>
  <si>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</si>
  <si>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</si>
  <si>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</si>
  <si>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</si>
  <si>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</si>
  <si>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</si>
  <si>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</si>
  <si>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</si>
  <si>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</si>
  <si>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</si>
  <si>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</si>
  <si>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</si>
  <si>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</si>
  <si>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</si>
  <si>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</si>
  <si>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</si>
  <si>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</si>
  <si>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</si>
  <si>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</si>
  <si>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</si>
  <si>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</si>
  <si>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</si>
  <si>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</si>
  <si>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</si>
  <si>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</si>
  <si>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</si>
  <si>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</si>
  <si>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</si>
  <si>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</si>
  <si>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</si>
  <si>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</si>
  <si>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</si>
  <si>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</si>
  <si>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</si>
  <si>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</si>
  <si>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</si>
  <si>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</si>
  <si>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</si>
  <si>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</si>
  <si>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</si>
  <si>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</si>
  <si>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</si>
  <si>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</si>
  <si>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</si>
  <si>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</si>
  <si>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</si>
  <si>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</si>
  <si>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</si>
  <si>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</si>
  <si>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</si>
  <si>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</si>
  <si>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</si>
  <si>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</si>
  <si>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</si>
  <si>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</si>
  <si>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</si>
  <si>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</si>
  <si>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</si>
  <si>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</si>
  <si>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</si>
  <si>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</si>
  <si>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</si>
  <si>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</si>
  <si>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</si>
  <si>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</si>
  <si>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</si>
  <si>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</si>
  <si>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</si>
  <si>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</si>
  <si>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</si>
  <si>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</si>
  <si>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</si>
  <si>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</si>
  <si>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</si>
  <si>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</si>
  <si>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</si>
  <si>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</si>
  <si>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</si>
  <si>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</si>
  <si>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</si>
  <si>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</si>
  <si>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</si>
  <si>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</si>
  <si>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</si>
  <si>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</si>
  <si>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</si>
  <si>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</si>
  <si>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</si>
  <si>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</si>
  <si>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</si>
  <si>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</si>
  <si>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</si>
  <si>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</si>
  <si>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</si>
  <si>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</si>
  <si>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</si>
  <si>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</si>
  <si>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</si>
  <si>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</si>
  <si>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</si>
  <si>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</si>
  <si>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</si>
  <si>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</si>
  <si>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</si>
  <si>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</si>
  <si>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</si>
  <si>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</si>
  <si>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</si>
  <si>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</si>
  <si>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</si>
  <si>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</si>
  <si>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</si>
  <si>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</si>
  <si>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</si>
  <si>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</si>
  <si>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</si>
  <si>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</si>
  <si>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</si>
  <si>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</si>
  <si>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</si>
  <si>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</si>
  <si>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</si>
  <si>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</si>
  <si>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</si>
  <si>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</si>
  <si>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</si>
  <si>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</si>
  <si>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</si>
  <si>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</si>
  <si>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</si>
  <si>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</si>
  <si>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</si>
  <si>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</si>
  <si>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</si>
  <si>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</si>
  <si>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</si>
  <si>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</si>
  <si>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</si>
  <si>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</si>
  <si>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</si>
  <si>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</si>
  <si>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</si>
  <si>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</si>
  <si>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</si>
  <si>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</si>
  <si>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</si>
  <si>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</si>
  <si>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</si>
  <si>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</si>
  <si>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</si>
  <si>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</si>
  <si>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</si>
  <si>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</si>
  <si>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</si>
  <si>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</si>
  <si>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</si>
  <si>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</si>
  <si>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</si>
  <si>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</si>
  <si>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</si>
  <si>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</si>
  <si>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</si>
  <si>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</si>
  <si>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</si>
  <si>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</si>
  <si>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</si>
  <si>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</si>
  <si>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</si>
  <si>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</si>
  <si>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</si>
  <si>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</si>
  <si>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</si>
  <si>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</si>
  <si>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</si>
  <si>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</si>
  <si>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</si>
  <si>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</si>
  <si>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</si>
  <si>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</si>
  <si>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</si>
  <si>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</si>
  <si>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</si>
  <si>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</si>
  <si>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</si>
  <si>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</si>
  <si>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</si>
  <si>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</si>
  <si>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</si>
  <si>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</si>
  <si>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</si>
  <si>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</si>
  <si>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</si>
  <si>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</si>
  <si>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</si>
  <si>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</si>
  <si>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</si>
  <si>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</si>
  <si>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</si>
  <si>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</si>
  <si>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</si>
  <si>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</si>
  <si>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</si>
  <si>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</si>
  <si>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</si>
  <si>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</si>
  <si>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</si>
  <si>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</si>
  <si>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</si>
  <si>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</si>
  <si>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</si>
  <si>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</si>
  <si>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</si>
  <si>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</si>
  <si>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</si>
  <si>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</si>
  <si>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</si>
  <si>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</si>
  <si>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</si>
  <si>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</si>
  <si>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</si>
  <si>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</si>
  <si>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</si>
  <si>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</si>
  <si>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</si>
  <si>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</si>
  <si>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</si>
  <si>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</si>
  <si>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</si>
  <si>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</si>
  <si>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</si>
  <si>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</si>
  <si>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</si>
  <si>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</si>
  <si>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</si>
  <si>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</si>
  <si>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</si>
  <si>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</si>
  <si>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</si>
  <si>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</si>
  <si>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</si>
  <si>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</si>
  <si>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</si>
  <si>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</si>
  <si>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</si>
  <si>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</si>
  <si>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</si>
  <si>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</si>
  <si>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</si>
  <si>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</si>
  <si>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</si>
  <si>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</si>
  <si>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</si>
  <si>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</si>
  <si>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</si>
  <si>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</si>
  <si>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</si>
  <si>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</si>
  <si>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</si>
  <si>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</si>
  <si>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</si>
  <si>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</si>
  <si>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</si>
  <si>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</si>
  <si>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</si>
  <si>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</si>
  <si>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</si>
  <si>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</si>
  <si>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</si>
  <si>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</si>
  <si>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</si>
  <si>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</si>
  <si>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</si>
  <si>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</si>
  <si>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</si>
  <si>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</si>
  <si>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</si>
  <si>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</si>
  <si>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</si>
  <si>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</si>
  <si>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</si>
  <si>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</si>
  <si>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</si>
  <si>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</si>
  <si>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</si>
  <si>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</si>
  <si>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</si>
  <si>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</si>
  <si>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</si>
  <si>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</si>
  <si>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</si>
  <si>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</si>
  <si>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</si>
  <si>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</si>
  <si>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</si>
  <si>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</si>
  <si>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</si>
  <si>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</si>
  <si>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</si>
  <si>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</si>
  <si>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</si>
  <si>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</si>
  <si>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</si>
  <si>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</si>
  <si>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</si>
  <si>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</si>
  <si>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</si>
  <si>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</si>
  <si>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</si>
  <si>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</si>
  <si>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</si>
  <si>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</si>
  <si>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</si>
  <si>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</si>
  <si>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</si>
  <si>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</si>
  <si>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</si>
  <si>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</si>
  <si>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</si>
  <si>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</si>
  <si>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</si>
  <si>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</si>
  <si>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</si>
  <si>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</si>
  <si>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</si>
  <si>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</si>
  <si>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</si>
  <si>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</si>
  <si>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</si>
  <si>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</si>
  <si>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</si>
  <si>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</si>
  <si>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</si>
  <si>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</si>
  <si>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</si>
  <si>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</si>
  <si>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</si>
  <si>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</si>
  <si>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</si>
  <si>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</si>
  <si>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</si>
  <si>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</si>
  <si>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</si>
  <si>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</si>
  <si>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</si>
  <si>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</si>
  <si>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</si>
  <si>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</si>
  <si>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</si>
  <si>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</si>
  <si>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</si>
  <si>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</si>
  <si>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</si>
  <si>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</si>
  <si>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</si>
  <si>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</si>
  <si>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</si>
  <si>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</si>
  <si>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</si>
  <si>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</si>
  <si>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</si>
  <si>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</si>
  <si>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</si>
  <si>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</si>
  <si>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</si>
  <si>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</si>
  <si>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</si>
  <si>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</si>
  <si>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</si>
  <si>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</si>
  <si>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</si>
  <si>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</si>
  <si>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</si>
  <si>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</si>
  <si>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</si>
  <si>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</si>
  <si>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</si>
  <si>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</si>
  <si>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</si>
  <si>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</si>
  <si>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</si>
  <si>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</si>
  <si>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</si>
  <si>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</si>
  <si>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</si>
  <si>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</si>
  <si>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</si>
  <si>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</si>
  <si>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</si>
  <si>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</si>
  <si>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</si>
  <si>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</si>
  <si>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</si>
  <si>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</si>
  <si>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</si>
  <si>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</si>
  <si>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</si>
  <si>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</si>
  <si>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</si>
  <si>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</si>
  <si>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</si>
  <si>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</si>
  <si>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</si>
  <si>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</si>
  <si>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</si>
  <si>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</si>
  <si>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</si>
  <si>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</si>
  <si>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</si>
  <si>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</si>
  <si>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</si>
  <si>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</si>
  <si>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</si>
  <si>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</si>
  <si>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</si>
  <si>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</si>
  <si>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</si>
  <si>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</si>
  <si>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</si>
  <si>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</si>
  <si>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</si>
  <si>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</si>
  <si>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</si>
  <si>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</si>
  <si>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</si>
  <si>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</si>
  <si>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</si>
  <si>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</si>
  <si>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</si>
  <si>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</si>
  <si>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</si>
  <si>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</si>
  <si>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</si>
  <si>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</si>
  <si>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</si>
  <si>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</si>
  <si>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</si>
  <si>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</si>
  <si>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</si>
  <si>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</si>
  <si>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</si>
  <si>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</si>
  <si>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</si>
  <si>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</si>
  <si>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</si>
  <si>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</si>
  <si>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</si>
  <si>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</si>
  <si>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</si>
  <si>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</si>
  <si>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</si>
  <si>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</si>
  <si>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</si>
  <si>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</si>
  <si>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</si>
  <si>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</si>
  <si>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</si>
  <si>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</si>
  <si>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</si>
  <si>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</si>
  <si>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</si>
  <si>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</si>
  <si>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</si>
  <si>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</si>
  <si>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</si>
  <si>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</si>
  <si>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</si>
  <si>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</si>
  <si>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</si>
  <si>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</si>
  <si>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</si>
  <si>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</si>
  <si>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</si>
  <si>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</si>
  <si>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</si>
  <si>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</si>
  <si>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</si>
  <si>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</si>
  <si>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</si>
  <si>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</si>
  <si>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</si>
  <si>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</si>
  <si>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</si>
  <si>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</si>
  <si>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</si>
  <si>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</si>
  <si>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</si>
  <si>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</si>
  <si>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</si>
  <si>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</si>
  <si>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</si>
  <si>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</si>
  <si>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</si>
  <si>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</si>
  <si>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</si>
  <si>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</si>
  <si>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</si>
  <si>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</si>
  <si>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</si>
  <si>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</si>
  <si>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</si>
  <si>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</si>
  <si>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</si>
  <si>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</si>
  <si>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</si>
  <si>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</si>
  <si>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</si>
  <si>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</si>
  <si>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</si>
  <si>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</si>
  <si>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</si>
  <si>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</si>
  <si>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</si>
  <si>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</si>
  <si>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</si>
  <si>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</si>
  <si>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</si>
  <si>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</si>
  <si>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</si>
  <si>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</si>
  <si>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</si>
  <si>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</si>
  <si>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</si>
  <si>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</si>
  <si>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</si>
  <si>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</si>
  <si>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</si>
  <si>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</si>
  <si>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</si>
  <si>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</si>
  <si>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</si>
  <si>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</si>
  <si>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</si>
  <si>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</si>
  <si>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</si>
  <si>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</si>
  <si>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</si>
  <si>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</si>
  <si>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</si>
  <si>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</si>
  <si>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</si>
  <si>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</si>
  <si>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</si>
  <si>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</si>
  <si>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</si>
  <si>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</si>
  <si>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</si>
  <si>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</si>
  <si>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</si>
  <si>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</si>
  <si>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</si>
  <si>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</si>
  <si>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</si>
  <si>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</si>
  <si>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</si>
  <si>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</si>
  <si>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</si>
  <si>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</si>
  <si>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</si>
  <si>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</si>
  <si>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</si>
  <si>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</si>
  <si>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</si>
  <si>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</si>
  <si>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</si>
  <si>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</si>
  <si>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</si>
  <si>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</si>
  <si>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</si>
  <si>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</si>
  <si>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</si>
  <si>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</si>
  <si>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</si>
  <si>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</si>
  <si>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</si>
  <si>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</si>
  <si>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</si>
  <si>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</si>
  <si>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</si>
  <si>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</si>
  <si>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</si>
  <si>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</si>
  <si>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</si>
  <si>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</si>
  <si>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</si>
  <si>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</si>
  <si>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</si>
  <si>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</si>
  <si>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</si>
  <si>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</si>
  <si>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</si>
  <si>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</si>
  <si>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</si>
  <si>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</si>
  <si>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</si>
  <si>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</si>
  <si>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</si>
  <si>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</si>
  <si>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</si>
  <si>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</si>
  <si>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</si>
  <si>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</si>
  <si>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</si>
  <si>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</si>
  <si>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</si>
  <si>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</si>
  <si>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</si>
  <si>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</si>
  <si>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</si>
  <si>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</si>
  <si>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</si>
  <si>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</si>
  <si>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</si>
  <si>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</si>
  <si>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</si>
  <si>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</si>
  <si>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</si>
  <si>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</si>
  <si>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</si>
  <si>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</si>
  <si>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</si>
  <si>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</si>
  <si>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</si>
  <si>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</si>
  <si>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</si>
  <si>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</si>
  <si>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</si>
  <si>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</si>
  <si>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</si>
  <si>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</si>
  <si>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</si>
  <si>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</si>
  <si>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</si>
  <si>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</si>
  <si>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</si>
  <si>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</si>
  <si>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</si>
  <si>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</si>
  <si>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</si>
  <si>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</si>
  <si>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</si>
  <si>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</si>
  <si>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</si>
  <si>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</si>
  <si>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</si>
  <si>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</si>
  <si>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</si>
  <si>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</si>
  <si>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</si>
  <si>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</si>
  <si>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</si>
  <si>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</si>
  <si>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</si>
  <si>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</si>
  <si>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</si>
  <si>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</si>
  <si>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</si>
  <si>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</si>
  <si>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</si>
  <si>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</si>
  <si>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</si>
  <si>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</si>
  <si>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</si>
  <si>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</si>
  <si>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</si>
  <si>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</si>
  <si>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</si>
  <si>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</si>
  <si>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</si>
  <si>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</si>
  <si>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</si>
  <si>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</si>
  <si>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</si>
  <si>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</si>
  <si>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</si>
  <si>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</si>
  <si>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</si>
  <si>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</si>
  <si>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</si>
  <si>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</si>
  <si>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</si>
  <si>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</si>
  <si>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</si>
  <si>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</si>
  <si>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</si>
  <si>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</si>
  <si>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</si>
  <si>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</si>
  <si>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</si>
  <si>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</si>
  <si>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</si>
  <si>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</si>
  <si>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</si>
  <si>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</si>
  <si>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</si>
  <si>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</si>
  <si>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</si>
  <si>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</si>
  <si>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</si>
  <si>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</si>
  <si>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</si>
  <si>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</si>
  <si>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</si>
  <si>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</si>
  <si>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</si>
  <si>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</si>
  <si>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</si>
  <si>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</si>
  <si>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</si>
  <si>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</si>
  <si>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</si>
  <si>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</si>
  <si>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</si>
  <si>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</si>
  <si>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</si>
  <si>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</si>
  <si>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</si>
  <si>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</si>
  <si>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</si>
  <si>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</si>
  <si>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</si>
  <si>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</si>
  <si>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</si>
  <si>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</si>
  <si>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</si>
  <si>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</si>
  <si>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</si>
  <si>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</si>
  <si>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</si>
  <si>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</si>
  <si>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</si>
  <si>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</si>
  <si>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</si>
  <si>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</si>
  <si>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</si>
  <si>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</si>
  <si>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</si>
  <si>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</si>
  <si>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</si>
  <si>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</si>
  <si>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</si>
  <si>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</si>
  <si>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</si>
  <si>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</si>
  <si>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</si>
  <si>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</si>
  <si>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</si>
  <si>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</si>
  <si>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</si>
  <si>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</si>
  <si>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</si>
  <si>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</si>
  <si>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</si>
  <si>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</si>
  <si>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</si>
  <si>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</si>
  <si>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</si>
  <si>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</si>
  <si>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</si>
  <si>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</si>
  <si>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</si>
  <si>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</si>
  <si>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</si>
  <si>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</si>
  <si>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</si>
  <si>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</si>
  <si>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</si>
  <si>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</si>
  <si>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</si>
  <si>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</si>
  <si>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</si>
  <si>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</si>
  <si>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</si>
  <si>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</si>
  <si>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</si>
  <si>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</si>
  <si>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</si>
  <si>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</si>
  <si>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</si>
  <si>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</si>
  <si>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</si>
  <si>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</si>
  <si>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</si>
  <si>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</si>
  <si>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</si>
  <si>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</si>
  <si>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</si>
  <si>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</si>
  <si>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</si>
  <si>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</si>
  <si>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</si>
  <si>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</si>
  <si>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</si>
  <si>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</si>
  <si>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</si>
  <si>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</si>
  <si>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</si>
  <si>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</si>
  <si>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</si>
  <si>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</si>
  <si>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</si>
  <si>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</si>
  <si>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</si>
  <si>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</si>
  <si>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</si>
  <si>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</si>
  <si>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</si>
  <si>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</si>
  <si>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</si>
  <si>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</si>
  <si>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</si>
  <si>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</si>
  <si>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</si>
  <si>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</si>
  <si>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</si>
  <si>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</si>
  <si>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</si>
  <si>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</si>
  <si>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</si>
  <si>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</si>
  <si>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</si>
  <si>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</si>
  <si>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</si>
  <si>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</si>
  <si>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</si>
  <si>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</si>
  <si>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</si>
  <si>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</si>
  <si>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</si>
  <si>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</si>
  <si>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</si>
  <si>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</si>
  <si>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</si>
  <si>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</si>
  <si>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</si>
  <si>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</si>
  <si>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</si>
  <si>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</si>
  <si>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</si>
  <si>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</si>
  <si>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</si>
  <si>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</si>
  <si>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</si>
  <si>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</si>
  <si>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</si>
  <si>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</si>
  <si>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</si>
  <si>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</si>
  <si>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</si>
  <si>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</si>
  <si>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</si>
  <si>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</si>
  <si>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</si>
  <si>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</si>
  <si>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</si>
  <si>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</si>
  <si>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</si>
  <si>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</si>
  <si>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</si>
  <si>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</si>
  <si>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</si>
  <si>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</si>
  <si>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</si>
  <si>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</si>
  <si>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</si>
  <si>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</si>
  <si>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</si>
  <si>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</si>
  <si>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</si>
  <si>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</si>
  <si>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</si>
  <si>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</si>
  <si>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</si>
  <si>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</si>
  <si>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</si>
  <si>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</si>
  <si>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</si>
  <si>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</si>
  <si>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</si>
  <si>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</si>
  <si>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</si>
  <si>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</si>
  <si>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</si>
  <si>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</si>
  <si>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</si>
  <si>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</si>
  <si>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</si>
  <si>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</si>
  <si>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</si>
  <si>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</si>
  <si>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</si>
  <si>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</si>
  <si>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</si>
  <si>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</si>
  <si>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</si>
  <si>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</si>
  <si>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</si>
  <si>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</si>
  <si>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</si>
  <si>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</si>
  <si>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</si>
  <si>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</si>
  <si>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</si>
  <si>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</si>
  <si>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</si>
  <si>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</si>
  <si>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</si>
  <si>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</si>
  <si>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</si>
  <si>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</si>
  <si>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</si>
  <si>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</si>
  <si>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</si>
  <si>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</si>
  <si>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</si>
  <si>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</si>
  <si>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</si>
  <si>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</si>
  <si>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</si>
  <si>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</si>
  <si>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</si>
  <si>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</si>
  <si>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</si>
  <si>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</si>
  <si>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</si>
  <si>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</si>
  <si>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</si>
  <si>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</si>
  <si>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</si>
  <si>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</si>
  <si>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</si>
  <si>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</si>
  <si>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</si>
  <si>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</si>
  <si>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</si>
  <si>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</si>
  <si>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</si>
  <si>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</si>
  <si>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</si>
  <si>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</si>
  <si>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</si>
  <si>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</si>
  <si>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</si>
  <si>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</si>
  <si>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</si>
  <si>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</si>
  <si>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</si>
  <si>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</si>
  <si>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</si>
  <si>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</si>
  <si>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</si>
  <si>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</si>
  <si>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</si>
  <si>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</si>
  <si>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</si>
  <si>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</si>
  <si>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</si>
  <si>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</si>
  <si>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</si>
  <si>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</si>
  <si>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</si>
  <si>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</si>
  <si>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</si>
  <si>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</si>
  <si>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</si>
  <si>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</si>
  <si>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</si>
  <si>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</si>
  <si>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</si>
  <si>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</si>
  <si>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</si>
  <si>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</si>
  <si>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</si>
  <si>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</si>
  <si>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</si>
  <si>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</si>
  <si>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</si>
  <si>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</si>
  <si>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</si>
  <si>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</si>
  <si>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</si>
  <si>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</si>
  <si>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</si>
  <si>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</si>
  <si>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</si>
  <si>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</si>
  <si>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</si>
  <si>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</si>
  <si>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</si>
  <si>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</si>
  <si>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</si>
  <si>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</si>
  <si>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</si>
  <si>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</si>
  <si>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</si>
  <si>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</si>
  <si>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</si>
  <si>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</si>
  <si>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</si>
  <si>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</si>
  <si>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</si>
  <si>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</si>
  <si>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</si>
  <si>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</si>
  <si>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</si>
  <si>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</si>
  <si>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</si>
  <si>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</si>
  <si>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</si>
  <si>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</si>
  <si>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</si>
  <si>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</si>
  <si>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</si>
  <si>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</si>
  <si>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</si>
  <si>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</si>
  <si>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</si>
  <si>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</si>
  <si>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</si>
  <si>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</si>
  <si>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</si>
  <si>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</si>
  <si>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</si>
  <si>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</si>
  <si>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</si>
  <si>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</si>
  <si>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</si>
  <si>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</si>
  <si>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</si>
  <si>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</si>
  <si>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</si>
  <si>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</si>
  <si>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</si>
  <si>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</si>
  <si>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</si>
  <si>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</si>
  <si>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</si>
  <si>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</si>
  <si>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</si>
  <si>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</si>
  <si>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</si>
  <si>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</si>
  <si>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</si>
  <si>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</si>
  <si>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</si>
  <si>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</si>
  <si>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</si>
  <si>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</si>
  <si>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</si>
  <si>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</si>
  <si>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</si>
  <si>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</si>
  <si>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</si>
  <si>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</si>
  <si>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</si>
  <si>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</si>
  <si>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</si>
  <si>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</si>
  <si>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</si>
  <si>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</si>
  <si>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</si>
  <si>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</si>
  <si>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</si>
  <si>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</si>
  <si>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</si>
  <si>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</si>
  <si>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</si>
  <si>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</si>
  <si>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</si>
  <si>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</si>
  <si>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</si>
  <si>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</si>
  <si>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</si>
  <si>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</si>
  <si>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</si>
  <si>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</si>
  <si>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</si>
  <si>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</si>
  <si>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</si>
  <si>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</si>
  <si>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</si>
  <si>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</si>
  <si>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</si>
  <si>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</si>
  <si>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</si>
  <si>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</si>
  <si>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</si>
  <si>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</si>
  <si>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</si>
  <si>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</si>
  <si>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</si>
  <si>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</si>
  <si>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</si>
  <si>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</si>
  <si>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</si>
  <si>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</si>
  <si>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</si>
  <si>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</si>
  <si>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</si>
  <si>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</si>
  <si>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</si>
  <si>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</si>
  <si>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</si>
  <si>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</si>
  <si>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</si>
  <si>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</si>
  <si>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</si>
  <si>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</si>
  <si>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</si>
  <si>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</si>
  <si>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</si>
  <si>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</si>
  <si>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</si>
  <si>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</si>
  <si>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</si>
  <si>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</si>
  <si>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</si>
  <si>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</si>
  <si>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</si>
  <si>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</si>
  <si>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</si>
  <si>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</si>
  <si>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</si>
  <si>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</si>
  <si>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</si>
  <si>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</si>
  <si>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</si>
  <si>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</si>
  <si>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</si>
  <si>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</si>
  <si>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</si>
  <si>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</si>
  <si>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</si>
  <si>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</si>
  <si>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</si>
  <si>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</si>
  <si>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</si>
  <si>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</si>
  <si>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</si>
  <si>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</si>
  <si>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</si>
  <si>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</si>
  <si>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</si>
  <si>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</si>
  <si>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</si>
  <si>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</si>
  <si>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</si>
  <si>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</si>
  <si>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</si>
  <si>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</si>
  <si>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</si>
  <si>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</si>
  <si>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</si>
  <si>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</si>
  <si>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</si>
  <si>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</si>
  <si>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</si>
  <si>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</si>
  <si>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</si>
  <si>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</si>
  <si>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</si>
  <si>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</si>
  <si>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</si>
  <si>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</si>
  <si>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</si>
  <si>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</si>
  <si>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</si>
  <si>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</si>
  <si>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</si>
  <si>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</si>
  <si>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</si>
  <si>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</si>
  <si>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</si>
  <si>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</si>
  <si>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</si>
  <si>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</si>
  <si>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</si>
  <si>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</si>
  <si>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</si>
  <si>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</si>
  <si>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</si>
  <si>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</si>
  <si>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</si>
  <si>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</si>
  <si>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</si>
  <si>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</si>
  <si>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</si>
  <si>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</si>
  <si>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</si>
  <si>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</si>
  <si>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</si>
  <si>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</si>
  <si>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</si>
  <si>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</si>
  <si>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</si>
  <si>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</si>
  <si>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</si>
  <si>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</si>
  <si>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</si>
  <si>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</si>
  <si>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</si>
  <si>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</si>
  <si>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</si>
  <si>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</si>
  <si>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</si>
  <si>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</si>
  <si>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</si>
  <si>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</si>
  <si>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</si>
  <si>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</si>
  <si>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</si>
  <si>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</si>
  <si>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</si>
  <si>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</si>
  <si>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</si>
  <si>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</si>
  <si>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</si>
  <si>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</si>
  <si>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</si>
  <si>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</si>
  <si>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</si>
  <si>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</si>
  <si>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</si>
  <si>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</si>
  <si>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</si>
  <si>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</si>
  <si>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</si>
  <si>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</si>
  <si>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</si>
  <si>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</si>
  <si>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</si>
  <si>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</si>
  <si>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</si>
  <si>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</si>
  <si>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</si>
  <si>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</si>
  <si>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</si>
  <si>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</si>
  <si>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</si>
  <si>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</si>
  <si>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</si>
  <si>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</si>
  <si>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</si>
  <si>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</si>
  <si>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</si>
  <si>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</si>
  <si>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</si>
  <si>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</si>
  <si>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</si>
  <si>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</si>
  <si>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</si>
  <si>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</si>
  <si>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</si>
  <si>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</si>
  <si>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</si>
  <si>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</si>
  <si>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</si>
  <si>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</si>
  <si>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</si>
  <si>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</si>
  <si>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</si>
  <si>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</si>
  <si>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</si>
  <si>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</si>
  <si>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</si>
  <si>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</si>
  <si>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</si>
  <si>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</si>
  <si>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</si>
  <si>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</si>
  <si>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</si>
  <si>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</si>
  <si>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</si>
  <si>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</si>
  <si>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</si>
  <si>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</si>
  <si>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</si>
  <si>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</si>
  <si>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</si>
  <si>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</si>
  <si>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</si>
  <si>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</si>
  <si>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</si>
  <si>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</si>
  <si>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</si>
  <si>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</si>
  <si>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</si>
  <si>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</si>
  <si>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</si>
  <si>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</si>
  <si>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</si>
  <si>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</si>
  <si>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</si>
  <si>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</si>
  <si>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</si>
  <si>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</si>
  <si>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</si>
  <si>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</si>
  <si>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</si>
  <si>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</si>
  <si>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</si>
  <si>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</si>
  <si>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</si>
  <si>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</si>
  <si>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</si>
  <si>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</si>
  <si>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</si>
  <si>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</si>
  <si>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</si>
  <si>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</si>
  <si>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</si>
  <si>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</si>
  <si>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</si>
  <si>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</si>
  <si>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</si>
  <si>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</si>
  <si>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</si>
  <si>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</si>
  <si>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</si>
  <si>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</si>
  <si>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</si>
  <si>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</si>
  <si>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</si>
  <si>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</si>
  <si>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</si>
  <si>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</si>
  <si>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</si>
  <si>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</si>
  <si>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</si>
  <si>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</si>
  <si>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</si>
  <si>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</si>
  <si>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</si>
  <si>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</si>
  <si>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</si>
  <si>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</si>
  <si>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</si>
  <si>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</si>
  <si>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</si>
  <si>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</si>
  <si>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</si>
  <si>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</si>
  <si>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</si>
  <si>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</si>
  <si>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</si>
  <si>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</si>
  <si>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</si>
  <si>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</si>
  <si>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</si>
  <si>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</si>
  <si>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</si>
  <si>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</si>
  <si>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</si>
  <si>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</si>
  <si>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</si>
  <si>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</si>
  <si>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</si>
  <si>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</si>
  <si>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</si>
  <si>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</si>
  <si>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</si>
  <si>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</si>
  <si>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</si>
  <si>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</si>
  <si>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</si>
  <si>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</si>
  <si>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</si>
  <si>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</si>
  <si>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</si>
  <si>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</si>
  <si>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</si>
  <si>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</si>
  <si>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</si>
  <si>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</si>
  <si>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</si>
  <si>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</si>
  <si>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</si>
  <si>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</si>
  <si>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</si>
  <si>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</si>
  <si>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</si>
  <si>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</si>
  <si>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</si>
  <si>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</si>
  <si>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</si>
  <si>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</si>
  <si>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</si>
  <si>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</si>
  <si>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</si>
  <si>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</si>
  <si>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</si>
  <si>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</si>
  <si>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</si>
  <si>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</si>
  <si>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</si>
  <si>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</si>
  <si>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</si>
  <si>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</si>
  <si>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</si>
  <si>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</si>
  <si>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</si>
  <si>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</si>
  <si>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</si>
  <si>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</si>
  <si>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</si>
  <si>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</si>
  <si>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</si>
  <si>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</si>
  <si>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</si>
  <si>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</si>
  <si>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</si>
  <si>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</si>
  <si>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</si>
  <si>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</si>
  <si>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</si>
  <si>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</si>
  <si>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</si>
  <si>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</si>
  <si>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</si>
  <si>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</si>
  <si>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</si>
  <si>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</si>
  <si>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</si>
  <si>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</si>
  <si>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</si>
  <si>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</si>
  <si>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</si>
  <si>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</si>
  <si>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</si>
  <si>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</si>
  <si>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</si>
  <si>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</si>
  <si>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</si>
  <si>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</si>
  <si>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</si>
  <si>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</si>
  <si>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</si>
  <si>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</si>
  <si>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</si>
  <si>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</si>
  <si>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</si>
  <si>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</si>
  <si>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</si>
  <si>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</si>
  <si>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</si>
  <si>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</si>
  <si>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</si>
  <si>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</si>
  <si>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</si>
  <si>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</si>
  <si>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</si>
  <si>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</si>
  <si>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</si>
  <si>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</si>
  <si>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</si>
  <si>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</si>
  <si>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</si>
  <si>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</si>
  <si>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</si>
  <si>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</si>
  <si>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</si>
  <si>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</si>
  <si>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</si>
  <si>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</si>
  <si>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</si>
  <si>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</si>
  <si>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</si>
  <si>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</si>
  <si>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</si>
  <si>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</si>
  <si>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</si>
  <si>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</si>
  <si>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</si>
  <si>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</si>
  <si>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</si>
  <si>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</si>
  <si>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</si>
  <si>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</si>
  <si>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</si>
  <si>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</si>
  <si>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</si>
  <si>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</si>
  <si>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</si>
  <si>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</si>
  <si>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</si>
  <si>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</si>
  <si>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</si>
  <si>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</si>
  <si>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</si>
  <si>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</si>
  <si>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</si>
  <si>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</si>
  <si>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</si>
  <si>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</si>
  <si>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</si>
  <si>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</si>
  <si>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</si>
  <si>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</si>
  <si>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</si>
  <si>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</si>
  <si>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</si>
  <si>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</si>
  <si>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</si>
  <si>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</si>
  <si>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</si>
  <si>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</si>
  <si>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</si>
  <si>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</si>
  <si>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</si>
  <si>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</si>
  <si>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</si>
  <si>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</si>
  <si>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</si>
  <si>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</si>
  <si>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</si>
  <si>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</si>
  <si>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</si>
  <si>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</si>
  <si>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</si>
  <si>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</si>
  <si>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</si>
  <si>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</si>
  <si>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</si>
  <si>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</si>
  <si>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</si>
  <si>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</si>
  <si>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</si>
  <si>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</si>
  <si>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</si>
  <si>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</si>
  <si>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</si>
  <si>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</si>
  <si>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</si>
  <si>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</si>
  <si>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</si>
  <si>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</si>
  <si>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</si>
  <si>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</si>
  <si>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</si>
  <si>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</si>
  <si>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</si>
  <si>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</si>
  <si>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</si>
  <si>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</si>
  <si>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</si>
  <si>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</si>
  <si>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</si>
  <si>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</si>
  <si>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</si>
  <si>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</si>
  <si>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</si>
  <si>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</si>
  <si>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</si>
  <si>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</si>
  <si>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</si>
  <si>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</si>
  <si>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</si>
  <si>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</si>
  <si>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</si>
  <si>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</si>
  <si>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</si>
  <si>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</si>
  <si>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</si>
  <si>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</si>
  <si>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</si>
  <si>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</si>
  <si>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</si>
  <si>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</si>
  <si>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</si>
  <si>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</si>
  <si>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</si>
  <si>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</si>
  <si>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</si>
  <si>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</si>
  <si>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</si>
  <si>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</si>
  <si>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</si>
  <si>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</si>
  <si>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</si>
  <si>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</si>
  <si>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</si>
  <si>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</si>
  <si>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</si>
  <si>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</si>
  <si>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</si>
  <si>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</si>
  <si>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</si>
  <si>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</si>
  <si>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</si>
  <si>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</si>
  <si>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</si>
  <si>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</si>
  <si>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</si>
  <si>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</si>
  <si>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</si>
  <si>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</si>
  <si>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</si>
  <si>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</si>
  <si>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</si>
  <si>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</si>
  <si>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</si>
  <si>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</si>
  <si>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</si>
  <si>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</si>
  <si>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</si>
  <si>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</si>
  <si>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</si>
  <si>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</si>
  <si>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</si>
  <si>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</si>
  <si>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</si>
  <si>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</si>
  <si>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</si>
  <si>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</si>
  <si>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</si>
  <si>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</si>
  <si>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</si>
  <si>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</si>
  <si>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</si>
  <si>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</si>
  <si>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</si>
  <si>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</si>
  <si>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</si>
  <si>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</si>
  <si>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</si>
  <si>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</si>
  <si>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</si>
  <si>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</si>
  <si>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</si>
  <si>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</si>
  <si>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</si>
  <si>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</si>
  <si>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</si>
  <si>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</si>
  <si>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</si>
  <si>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</si>
  <si>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</si>
  <si>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</si>
  <si>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</si>
  <si>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</si>
  <si>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</si>
  <si>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</si>
  <si>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</si>
  <si>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</si>
  <si>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</si>
  <si>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</si>
  <si>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</si>
  <si>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</si>
  <si>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</si>
  <si>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</si>
  <si>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</si>
  <si>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</si>
  <si>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</si>
  <si>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</si>
  <si>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</si>
  <si>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</si>
  <si>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</si>
  <si>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</si>
  <si>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</si>
  <si>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</si>
  <si>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</si>
  <si>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</si>
  <si>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</si>
  <si>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</si>
  <si>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</si>
  <si>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</si>
  <si>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</si>
  <si>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</si>
  <si>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</si>
  <si>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</si>
  <si>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</si>
  <si>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</si>
  <si>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</si>
  <si>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</si>
  <si>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</si>
  <si>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</si>
  <si>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</si>
  <si>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</si>
  <si>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</si>
  <si>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</si>
  <si>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</si>
  <si>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</si>
  <si>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</si>
  <si>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</si>
  <si>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</si>
  <si>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</si>
  <si>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</si>
  <si>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</si>
  <si>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</si>
  <si>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</si>
  <si>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</si>
  <si>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</si>
  <si>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</si>
  <si>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</si>
  <si>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</si>
  <si>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</si>
  <si>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</si>
  <si>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</si>
  <si>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</si>
  <si>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</si>
  <si>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</si>
  <si>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</si>
  <si>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</si>
  <si>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</si>
  <si>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</si>
  <si>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</si>
  <si>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</si>
  <si>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</si>
  <si>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</si>
  <si>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</si>
  <si>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</si>
  <si>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</si>
  <si>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</si>
  <si>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</si>
  <si>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</si>
  <si>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</si>
  <si>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</si>
  <si>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</si>
  <si>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</si>
  <si>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</si>
  <si>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</si>
  <si>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</si>
  <si>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</si>
  <si>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</si>
  <si>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</si>
  <si>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</si>
  <si>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</si>
  <si>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</si>
  <si>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</si>
  <si>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</si>
  <si>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</si>
  <si>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Platinum</t>
  </si>
  <si>
    <t>CID004603</t>
  </si>
  <si>
    <t>Impala Platinum - Base Metal Refinery (BMR)</t>
  </si>
  <si>
    <t>CID004717</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</si>
  <si>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</si>
  <si>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</si>
  <si>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</si>
  <si>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</si>
  <si>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</si>
  <si>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</si>
  <si>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</si>
  <si>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</si>
  <si>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</si>
  <si>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</si>
  <si>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</si>
  <si>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</si>
  <si>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</si>
  <si>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</si>
  <si>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</si>
  <si>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</si>
  <si>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</si>
  <si>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</si>
  <si>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</si>
  <si>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Yancheng City, Jiangsu Sheng</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</si>
  <si>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</si>
  <si>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</si>
  <si>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</si>
  <si>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</si>
  <si>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</si>
  <si>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</si>
  <si>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</si>
  <si>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</si>
  <si>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</si>
  <si>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</si>
  <si>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</si>
  <si>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</si>
  <si>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</si>
  <si>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</si>
  <si>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</si>
  <si>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</si>
  <si>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</si>
  <si>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</si>
  <si>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</si>
  <si>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</si>
  <si>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</si>
  <si>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</si>
  <si>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</si>
  <si>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</si>
  <si>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Butterworth, Pulau Pinang</t>
  </si>
  <si>
    <t>Port Klang, Selangor</t>
  </si>
  <si>
    <t>Twinsburg, Ohio</t>
  </si>
  <si>
    <t>Bairro Guarapiranga, Pirapora do Bom Jesus City, São Paulo</t>
  </si>
  <si>
    <t>Lubumbashi, Haut-Katanga</t>
  </si>
  <si>
    <t>Paracas, Ika</t>
  </si>
  <si>
    <t>Sriracha, Chon Buri</t>
  </si>
  <si>
    <t>Rosario, Cavite</t>
  </si>
  <si>
    <t>Bangka, Indonesia</t>
  </si>
  <si>
    <t>Pangkalan Baru, Kepulauan Bangka Belitung</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</si>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</sst>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4">
        <v>44692</v>
      </c>
      <c r="E55" s="169" t="s">
        <v>15330</v>
      </c>
      <c r="F55" s="169" t="s">
        <v>15322</v>
      </c>
      <c r="G55" s="25"/>
    </row>
    <row r="56" spans="1:7" ht="56.25">
      <c r="A56" s="301"/>
      <c r="B56" s="202">
        <v>6.3</v>
      </c>
      <c r="C56" s="149" t="s">
        <v>13097</v>
      </c>
      <c r="D56" s="274">
        <v>45051</v>
      </c>
      <c r="E56" s="169" t="s">
        <v>15590</v>
      </c>
      <c r="F56" s="169" t="s">
        <v>15371</v>
      </c>
      <c r="G56" s="25"/>
    </row>
    <row r="57" spans="1:7" ht="45">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450000000000003" customHeight="1">
      <c r="A59" s="301"/>
      <c r="B59" s="202">
        <v>6.5</v>
      </c>
      <c r="C59" s="149" t="s">
        <v>13097</v>
      </c>
      <c r="D59" s="274">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C1B846-2571-4312-8405-9AFFB3883E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028A232-FAD3-46CC-95A5-4D4365ED75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3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15821</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15819</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15820</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45941</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15823</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15823</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15823</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15823</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16006</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5" priority="159" stopIfTrue="1">
      <formula>IF($D$22="",TRUE)</formula>
    </cfRule>
  </conditionalFormatting>
  <conditionalFormatting sqref="D26:E26">
    <cfRule type="expression" dxfId="104" priority="137" stopIfTrue="1">
      <formula>IF($D$26="",TRUE)</formula>
    </cfRule>
  </conditionalFormatting>
  <conditionalFormatting sqref="D27:E27">
    <cfRule type="expression" dxfId="103" priority="144" stopIfTrue="1">
      <formula>IF($D$27="",TRUE)</formula>
    </cfRule>
  </conditionalFormatting>
  <conditionalFormatting sqref="D28:E28">
    <cfRule type="expression" dxfId="102" priority="145" stopIfTrue="1">
      <formula>IF($D$28="",TRUE)</formula>
    </cfRule>
  </conditionalFormatting>
  <conditionalFormatting sqref="D29:E29">
    <cfRule type="expression" dxfId="101" priority="146" stopIfTrue="1">
      <formula>IF($D$29="",TRUE)</formula>
    </cfRule>
  </conditionalFormatting>
  <conditionalFormatting sqref="D32:E32">
    <cfRule type="expression" dxfId="100" priority="55" stopIfTrue="1">
      <formula>IF(AND(OR($D$26="Yes",$D$26=""),$D$32=""),1,0)</formula>
    </cfRule>
    <cfRule type="expression" dxfId="99" priority="142" stopIfTrue="1">
      <formula>$P$26=""</formula>
    </cfRule>
  </conditionalFormatting>
  <conditionalFormatting sqref="D33:E33">
    <cfRule type="expression" dxfId="98" priority="42" stopIfTrue="1">
      <formula>IF(AND(OR($D$27="Yes",$D$27=""),$D$33=""),1,0)</formula>
    </cfRule>
    <cfRule type="expression" dxfId="97" priority="43" stopIfTrue="1">
      <formula>$P$27=""</formula>
    </cfRule>
  </conditionalFormatting>
  <conditionalFormatting sqref="D34:E34">
    <cfRule type="expression" dxfId="96" priority="1" stopIfTrue="1">
      <formula>IF(AND(OR($D$28="Yes",$D$28=""),$D$34=""),1,0)</formula>
    </cfRule>
    <cfRule type="expression" dxfId="95" priority="2" stopIfTrue="1">
      <formula>$P$28=""</formula>
    </cfRule>
  </conditionalFormatting>
  <conditionalFormatting sqref="D35:E35">
    <cfRule type="expression" dxfId="94" priority="39" stopIfTrue="1">
      <formula>IF(AND(OR($D$29="Yes",$D$29=""),$D$35=""),1,0)</formula>
    </cfRule>
    <cfRule type="expression" dxfId="93" priority="163" stopIfTrue="1">
      <formula>$P$29=""</formula>
    </cfRule>
  </conditionalFormatting>
  <conditionalFormatting sqref="D38:E38 D44:E44 D50:E50 D56:E56 D62:E62 D68:E68">
    <cfRule type="expression" dxfId="92" priority="18" stopIfTrue="1">
      <formula>$P$26=""</formula>
    </cfRule>
    <cfRule type="expression" dxfId="91" priority="19" stopIfTrue="1">
      <formula>$P$32=""</formula>
    </cfRule>
  </conditionalFormatting>
  <conditionalFormatting sqref="D38:E38">
    <cfRule type="expression" dxfId="90" priority="54" stopIfTrue="1">
      <formula>IF(AND(OR($D$26="Yes",$D$26=""),OR($D$32="Yes",$D$32=""),D38=""),1,0)</formula>
    </cfRule>
  </conditionalFormatting>
  <conditionalFormatting sqref="D39:E39 D45:E45 D51:E51 D57:E57 D63:E63 D69:E69">
    <cfRule type="expression" dxfId="89" priority="12" stopIfTrue="1">
      <formula>$P$33=""</formula>
    </cfRule>
    <cfRule type="expression" dxfId="88" priority="13" stopIfTrue="1">
      <formula>$P$39=""</formula>
    </cfRule>
  </conditionalFormatting>
  <conditionalFormatting sqref="D39:E39">
    <cfRule type="expression" dxfId="87" priority="50" stopIfTrue="1">
      <formula>IF(AND(OR($D$27="Yes",$D$27=""),OR($D$33="Yes",$D$33=""),D39=""),1,0)</formula>
    </cfRule>
  </conditionalFormatting>
  <conditionalFormatting sqref="D40:E40 D46:E46 D52:E52 D58:E58 D64:E64 D70:E70">
    <cfRule type="expression" dxfId="86" priority="7" stopIfTrue="1">
      <formula>$P$28=""</formula>
    </cfRule>
    <cfRule type="expression" dxfId="85" priority="8" stopIfTrue="1">
      <formula>$P$34=""</formula>
    </cfRule>
  </conditionalFormatting>
  <conditionalFormatting sqref="D40:E40">
    <cfRule type="expression" dxfId="84" priority="49" stopIfTrue="1">
      <formula>IF(AND(OR($D$28="Yes",$D$28=""),OR($D$34="Yes",$D$34=""),D40=""),1,0)</formula>
    </cfRule>
  </conditionalFormatting>
  <conditionalFormatting sqref="D41:E41 D47:E47 D53:E53 D59:E59 D65:E65 D71:E71">
    <cfRule type="expression" dxfId="83" priority="3" stopIfTrue="1">
      <formula>$P$29=""</formula>
    </cfRule>
    <cfRule type="expression" dxfId="82" priority="4" stopIfTrue="1">
      <formula>$P$35=""</formula>
    </cfRule>
  </conditionalFormatting>
  <conditionalFormatting sqref="D41:E41">
    <cfRule type="expression" dxfId="81" priority="165" stopIfTrue="1">
      <formula>IF(AND(OR($D$29="Yes",$D$29=""),OR($D$35="Yes",$D$35=""),D41=""),1,0)</formula>
    </cfRule>
  </conditionalFormatting>
  <conditionalFormatting sqref="D44:E44">
    <cfRule type="expression" dxfId="80" priority="53" stopIfTrue="1">
      <formula>IF(AND(OR($D$26="Yes",$D$26=""),OR($D$32="Yes",$D$32=""),D44=""),1,0)</formula>
    </cfRule>
  </conditionalFormatting>
  <conditionalFormatting sqref="D45:E45">
    <cfRule type="expression" dxfId="79" priority="15" stopIfTrue="1">
      <formula>IF(AND(OR($D$27="Yes",$D$27=""),OR($D$33="Yes",$D$33=""),D45=""),1,0)</formula>
    </cfRule>
  </conditionalFormatting>
  <conditionalFormatting sqref="D46:E46">
    <cfRule type="expression" dxfId="78" priority="40" stopIfTrue="1">
      <formula>IF(AND(OR($D$28="Yes",$D$28=""),OR($D$34="Yes",$D$34=""),D46=""),1,0)</formula>
    </cfRule>
  </conditionalFormatting>
  <conditionalFormatting sqref="D47:E47">
    <cfRule type="expression" dxfId="77" priority="48" stopIfTrue="1">
      <formula>IF(AND(OR($D$29="Yes",$D$29=""),OR($D$35="Yes",$D$35=""),D47=""),1,0)</formula>
    </cfRule>
  </conditionalFormatting>
  <conditionalFormatting sqref="D50:E50">
    <cfRule type="expression" dxfId="76" priority="21" stopIfTrue="1">
      <formula>IF(AND(OR($D$26="Yes",$D$26=""),OR($D$32="Yes",$D$32=""),D50=""),1,0)</formula>
    </cfRule>
  </conditionalFormatting>
  <conditionalFormatting sqref="D51:E51">
    <cfRule type="expression" dxfId="75" priority="160" stopIfTrue="1">
      <formula>IF(AND(OR($D$27="Yes",$D$27=""),OR($D$33="Yes",$D$33=""),D51=""),1,0)</formula>
    </cfRule>
  </conditionalFormatting>
  <conditionalFormatting sqref="D52:E52">
    <cfRule type="expression" dxfId="74" priority="11" stopIfTrue="1">
      <formula>IF(AND(OR($D$28="Yes",$D$28=""),OR($D$34="Yes",$D$34=""),D52=""),1,0)</formula>
    </cfRule>
  </conditionalFormatting>
  <conditionalFormatting sqref="D53:E53">
    <cfRule type="expression" dxfId="73" priority="34" stopIfTrue="1">
      <formula>IF(AND(OR($D$29="Yes",$D$29=""),OR($D$35="Yes",$D$35=""),D53=""),1,0)</formula>
    </cfRule>
  </conditionalFormatting>
  <conditionalFormatting sqref="D56:E56">
    <cfRule type="expression" dxfId="72" priority="29" stopIfTrue="1">
      <formula>IF(AND(OR($D$26="Yes",$D$26=""),OR($D$32="Yes",$D$32=""),D56=""),1,0)</formula>
    </cfRule>
  </conditionalFormatting>
  <conditionalFormatting sqref="D57:E57">
    <cfRule type="expression" dxfId="71" priority="17" stopIfTrue="1">
      <formula>IF(AND(OR($D$27="Yes",$D$27=""),OR($D$33="Yes",$D$33=""),D57=""),1,0)</formula>
    </cfRule>
  </conditionalFormatting>
  <conditionalFormatting sqref="D58:E58">
    <cfRule type="expression" dxfId="70" priority="10" stopIfTrue="1">
      <formula>IF(AND(OR($D$28="Yes",$D$28=""),OR($D$34="Yes",$D$34=""),D58=""),1,0)</formula>
    </cfRule>
  </conditionalFormatting>
  <conditionalFormatting sqref="D59:E59">
    <cfRule type="expression" dxfId="69" priority="6" stopIfTrue="1">
      <formula>IF(AND(OR($D$29="Yes",$D$29=""),OR($D$35="Yes",$D$35=""),D59=""),1,0)</formula>
    </cfRule>
  </conditionalFormatting>
  <conditionalFormatting sqref="D62:E62">
    <cfRule type="expression" dxfId="68" priority="28" stopIfTrue="1">
      <formula>IF(AND(OR($D$26="Yes",$D$26=""),OR($D$32="Yes",$D$32=""),D62=""),1,0)</formula>
    </cfRule>
  </conditionalFormatting>
  <conditionalFormatting sqref="D63:E63">
    <cfRule type="expression" dxfId="67" priority="14" stopIfTrue="1">
      <formula>IF(AND(OR($D$27="Yes",$D$27=""),OR($D$33="Yes",$D$33=""),D63=""),1,0)</formula>
    </cfRule>
  </conditionalFormatting>
  <conditionalFormatting sqref="D64:E64">
    <cfRule type="expression" dxfId="66" priority="9" stopIfTrue="1">
      <formula>IF(AND(OR($D$28="Yes",$D$28=""),OR($D$34="Yes",$D$34=""),D64=""),1,0)</formula>
    </cfRule>
  </conditionalFormatting>
  <conditionalFormatting sqref="D65:E65">
    <cfRule type="expression" dxfId="65" priority="5" stopIfTrue="1">
      <formula>IF(AND(OR($D$29="Yes",$D$29=""),OR($D$35="Yes",$D$35=""),D65=""),1,0)</formula>
    </cfRule>
  </conditionalFormatting>
  <conditionalFormatting sqref="D68:E68">
    <cfRule type="expression" dxfId="64" priority="20" stopIfTrue="1">
      <formula>IF(AND(OR($D$26="Yes",$D$26=""),OR($D$32="Yes",$D$32=""),D68=""),1,0)</formula>
    </cfRule>
  </conditionalFormatting>
  <conditionalFormatting sqref="D69:E69">
    <cfRule type="expression" dxfId="63" priority="16" stopIfTrue="1">
      <formula>IF(AND(OR($D$27="Yes",$D$27=""),OR($D$33="Yes",$D$33=""),D69=""),1,0)</formula>
    </cfRule>
  </conditionalFormatting>
  <conditionalFormatting sqref="D70:E70">
    <cfRule type="expression" dxfId="62" priority="162" stopIfTrue="1">
      <formula>IF(AND(OR($D$28="Yes",$D$28=""),OR($D$34="Yes",$D$34=""),D70=""),1,0)</formula>
    </cfRule>
  </conditionalFormatting>
  <conditionalFormatting sqref="D71:E71">
    <cfRule type="expression" dxfId="61" priority="164" stopIfTrue="1">
      <formula>IF(AND(OR($D$29="Yes",$D$29=""),OR($D$35="Yes",$D$35=""),D71=""),1,0)</formula>
    </cfRule>
  </conditionalFormatting>
  <conditionalFormatting sqref="D75:E75 D77:E77 D79:E79 D81:E81 D83 D85:E85 D87:E87 D89:E89">
    <cfRule type="expression" dxfId="60" priority="85" stopIfTrue="1">
      <formula>AND(OR($D$26="No",AND($D$26="Yes",$D$32="No")),OR($D$27="No",AND($D$27="Yes",$D$33="No")),OR($D$28="No",AND($D$28="Yes",$D$34="No")),OR($D$29="No",AND($D$29="Yes",$D$35="No")))</formula>
    </cfRule>
    <cfRule type="expression" dxfId="59" priority="86" stopIfTrue="1">
      <formula>IF(D75="",TRUE)</formula>
    </cfRule>
  </conditionalFormatting>
  <conditionalFormatting sqref="D9:G9">
    <cfRule type="expression" dxfId="58" priority="152" stopIfTrue="1">
      <formula>IF($D$9="",TRUE)</formula>
    </cfRule>
  </conditionalFormatting>
  <conditionalFormatting sqref="D8:J8">
    <cfRule type="expression" dxfId="57" priority="151" stopIfTrue="1">
      <formula>IF($D$8="",TRUE)</formula>
    </cfRule>
  </conditionalFormatting>
  <conditionalFormatting sqref="D10:J10">
    <cfRule type="expression" dxfId="56" priority="56" stopIfTrue="1">
      <formula>IF($D$9=$Q$9,TRUE)</formula>
    </cfRule>
    <cfRule type="expression" dxfId="55" priority="166" stopIfTrue="1">
      <formula>IF(AND($D$10="",$D$9=$R$9),TRUE)</formula>
    </cfRule>
  </conditionalFormatting>
  <conditionalFormatting sqref="D15:J15">
    <cfRule type="expression" dxfId="54" priority="153" stopIfTrue="1">
      <formula>IF($D$15="",TRUE)</formula>
    </cfRule>
  </conditionalFormatting>
  <conditionalFormatting sqref="D16:J16">
    <cfRule type="expression" dxfId="53" priority="154" stopIfTrue="1">
      <formula>IF($D$16="",TRUE)</formula>
    </cfRule>
  </conditionalFormatting>
  <conditionalFormatting sqref="D17:J17">
    <cfRule type="expression" dxfId="52" priority="22" stopIfTrue="1">
      <formula>IF($D$17="",TRUE)</formula>
    </cfRule>
  </conditionalFormatting>
  <conditionalFormatting sqref="D18:J18">
    <cfRule type="expression" dxfId="51" priority="156" stopIfTrue="1">
      <formula>IF($D$18="",TRUE)</formula>
    </cfRule>
  </conditionalFormatting>
  <conditionalFormatting sqref="D20:J20">
    <cfRule type="expression" dxfId="50" priority="35" stopIfTrue="1">
      <formula>IF($D$20="",TRUE)</formula>
    </cfRule>
  </conditionalFormatting>
  <conditionalFormatting sqref="G77:J77">
    <cfRule type="expression" dxfId="49" priority="57" stopIfTrue="1">
      <formula>IF(AND($D$77="Yes",$G$77=""),TRUE)</formula>
    </cfRule>
  </conditionalFormatting>
  <conditionalFormatting sqref="G85:J85">
    <cfRule type="expression" dxfId="4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zoomScaleNormal="100" zoomScalePageLayoutView="55" workbookViewId="0">
      <selection activeCell="A134" sqref="A134:XFD13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00000000000001"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00000000000001"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00000000000001"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00000000000001"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00000000000001"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00000000000001"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00000000000001"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00000000000001"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00000000000001"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00000000000001"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00000000000001"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00000000000001"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00000000000001"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5.5">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5.5">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5.5">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5.5">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5.5">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5.5">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5.5">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5.5">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5.5">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5.5">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5.5">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5.5">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5.5">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5.5">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5.5">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5.5">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5.5">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5.5">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5.5">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5.5">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5.5">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5.5">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5.5">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5.5">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5.5">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5.5">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5.5">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5.5">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5.5">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5.5">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5.5">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5.5">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5.5">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5.5">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5.5">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5.5">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5.5">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5.5">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5.5">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5.5">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5.5">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5.5">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5.5">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5.5">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5.5">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5.5">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5.5">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5.5">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5.5">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5.5">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5.5">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5.5">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32"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32" si="4">IF(AND(A69="Smelter not listed",OR(LEN(D70)=0,LEN(H69)=0)),1,0)</f>
        <v>0</v>
      </c>
      <c r="AB70" s="228" t="str">
        <f t="shared" ref="AB70:AB132" si="5">B69&amp;A69</f>
        <v>GoldCID002919</v>
      </c>
    </row>
    <row r="71" spans="1:28" s="227" customFormat="1" ht="25.5">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5.5">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5.5">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5.5">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5.5">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5.5">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5.5">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5.5">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5.5">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5.5">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5.5">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5.5">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5.5">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5.5">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5.5">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5.5">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5.5">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5.5">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5.5">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5.5">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5.5">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5.5">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5.5">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25">
      <c r="A94" s="186" t="s">
        <v>15915</v>
      </c>
      <c r="B94" s="182" t="s">
        <v>15914</v>
      </c>
      <c r="C94" s="227" t="s">
        <v>15916</v>
      </c>
      <c r="D94" s="230"/>
      <c r="E94" s="182" t="s">
        <v>864</v>
      </c>
      <c r="G94" s="182" t="e">
        <f ca="1">IF(#REF!=$X$4,IF(ISERROR($V94),"Enter smelter details","RMI"),IF(ISERROR($V94),"",OFFSET('Smelter Look-up'!$F$4,$V94-4,0)))</f>
        <v>#REF!</v>
      </c>
      <c r="H94" s="182" t="s">
        <v>15827</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38.25">
      <c r="A95" s="186" t="s">
        <v>15917</v>
      </c>
      <c r="B95" s="182" t="s">
        <v>15914</v>
      </c>
      <c r="C95" s="227" t="s">
        <v>15673</v>
      </c>
      <c r="D95" s="230"/>
      <c r="E95" s="182" t="s">
        <v>864</v>
      </c>
      <c r="G95" s="182" t="str">
        <f ca="1">IF(A94=$X$4,IF(ISERROR($V95),"Enter smelter details","RMI"),IF(ISERROR($V95),"",OFFSET('Smelter Look-up'!$F$4,$V95-4,0)))</f>
        <v/>
      </c>
      <c r="H95" s="182" t="s">
        <v>15827</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PlatinumCID004603</v>
      </c>
    </row>
    <row r="96" spans="1:28" s="227" customFormat="1" ht="38.25">
      <c r="A96" s="186" t="s">
        <v>733</v>
      </c>
      <c r="B96" s="182" t="s">
        <v>1100</v>
      </c>
      <c r="C96" s="227" t="s">
        <v>15301</v>
      </c>
      <c r="D96" s="230"/>
      <c r="E96" s="182" t="s">
        <v>1065</v>
      </c>
      <c r="G96" s="182" t="str">
        <f ca="1">IF(A95=$X$4,IF(ISERROR($V96),"Enter smelter details","RMI"),IF(ISERROR($V96),"",OFFSET('Smelter Look-up'!$F$4,$V96-4,0)))</f>
        <v/>
      </c>
      <c r="H96" s="182" t="s">
        <v>15918</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 t="shared" si="4"/>
        <v>0</v>
      </c>
      <c r="AB96" s="228" t="str">
        <f t="shared" si="5"/>
        <v>PlatinumCID004717</v>
      </c>
    </row>
    <row r="97" spans="1:28" s="227" customFormat="1" ht="38.25">
      <c r="A97" s="186" t="s">
        <v>1361</v>
      </c>
      <c r="B97" s="182" t="s">
        <v>1100</v>
      </c>
      <c r="C97" s="227" t="s">
        <v>1360</v>
      </c>
      <c r="D97" s="230"/>
      <c r="E97" s="182" t="s">
        <v>2384</v>
      </c>
      <c r="G97" s="182" t="str">
        <f ca="1">IF(A96=$X$4,IF(ISERROR($V97),"Enter smelter details","RMI"),IF(ISERROR($V97),"",OFFSET('Smelter Look-up'!$F$4,$V97-4,0)))</f>
        <v/>
      </c>
      <c r="H97" s="182" t="s">
        <v>15919</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TantalumCID001076</v>
      </c>
    </row>
    <row r="98" spans="1:28" s="227" customFormat="1" ht="38.25">
      <c r="A98" s="186" t="s">
        <v>728</v>
      </c>
      <c r="B98" s="182" t="s">
        <v>1100</v>
      </c>
      <c r="C98" s="227" t="s">
        <v>43</v>
      </c>
      <c r="D98" s="230"/>
      <c r="E98" s="182" t="s">
        <v>1069</v>
      </c>
      <c r="G98" s="182" t="str">
        <f ca="1">IF(A97=$X$4,IF(ISERROR($V98),"Enter smelter details","RMI"),IF(ISERROR($V98),"",OFFSET('Smelter Look-up'!$F$4,$V98-4,0)))</f>
        <v/>
      </c>
      <c r="H98" s="182" t="s">
        <v>15920</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TantalumCID002504</v>
      </c>
    </row>
    <row r="99" spans="1:28" s="227" customFormat="1" ht="38.25">
      <c r="A99" s="186" t="s">
        <v>1362</v>
      </c>
      <c r="B99" s="182" t="s">
        <v>1100</v>
      </c>
      <c r="C99" s="227" t="s">
        <v>2122</v>
      </c>
      <c r="D99" s="230"/>
      <c r="E99" s="182" t="s">
        <v>1069</v>
      </c>
      <c r="G99" s="182" t="str">
        <f ca="1">IF(A98=$X$4,IF(ISERROR($V99),"Enter smelter details","RMI"),IF(ISERROR($V99),"",OFFSET('Smelter Look-up'!$F$4,$V99-4,0)))</f>
        <v/>
      </c>
      <c r="H99" s="182" t="s">
        <v>15921</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TantalumCID000460</v>
      </c>
    </row>
    <row r="100" spans="1:28" s="227" customFormat="1" ht="38.25">
      <c r="A100" s="186" t="s">
        <v>1376</v>
      </c>
      <c r="B100" s="182" t="s">
        <v>1100</v>
      </c>
      <c r="C100" s="227" t="s">
        <v>1375</v>
      </c>
      <c r="D100" s="230"/>
      <c r="E100" s="182" t="s">
        <v>1077</v>
      </c>
      <c r="G100" s="182" t="str">
        <f ca="1">IF(A99=$X$4,IF(ISERROR($V100),"Enter smelter details","RMI"),IF(ISERROR($V100),"",OFFSET('Smelter Look-up'!$F$4,$V100-4,0)))</f>
        <v/>
      </c>
      <c r="H100" s="182" t="s">
        <v>15922</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TantalumCID002505</v>
      </c>
    </row>
    <row r="101" spans="1:28" s="227" customFormat="1" ht="38.25">
      <c r="A101" s="186" t="s">
        <v>1378</v>
      </c>
      <c r="B101" s="182" t="s">
        <v>1100</v>
      </c>
      <c r="C101" s="227" t="s">
        <v>1377</v>
      </c>
      <c r="D101" s="230"/>
      <c r="E101" s="182" t="s">
        <v>2384</v>
      </c>
      <c r="G101" s="182" t="str">
        <f ca="1">IF(A100=$X$4,IF(ISERROR($V101),"Enter smelter details","RMI"),IF(ISERROR($V101),"",OFFSET('Smelter Look-up'!$F$4,$V101-4,0)))</f>
        <v/>
      </c>
      <c r="H101" s="182" t="s">
        <v>15923</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TantalumCID002558</v>
      </c>
    </row>
    <row r="102" spans="1:28" s="227" customFormat="1" ht="38.25">
      <c r="A102" s="186" t="s">
        <v>15619</v>
      </c>
      <c r="B102" s="182" t="s">
        <v>1100</v>
      </c>
      <c r="C102" s="227" t="s">
        <v>15618</v>
      </c>
      <c r="D102" s="230"/>
      <c r="E102" s="182" t="s">
        <v>1069</v>
      </c>
      <c r="G102" s="182" t="str">
        <f ca="1">IF(A101=$X$4,IF(ISERROR($V102),"Enter smelter details","RMI"),IF(ISERROR($V102),"",OFFSET('Smelter Look-up'!$F$4,$V102-4,0)))</f>
        <v/>
      </c>
      <c r="H102" s="182" t="s">
        <v>15924</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TantalumCID002557</v>
      </c>
    </row>
    <row r="103" spans="1:28" s="227" customFormat="1" ht="38.25">
      <c r="A103" s="186" t="s">
        <v>383</v>
      </c>
      <c r="B103" s="182" t="s">
        <v>1100</v>
      </c>
      <c r="C103" s="227" t="s">
        <v>1</v>
      </c>
      <c r="D103" s="230"/>
      <c r="E103" s="182" t="s">
        <v>1069</v>
      </c>
      <c r="G103" s="182" t="str">
        <f ca="1">IF(A102=$X$4,IF(ISERROR($V103),"Enter smelter details","RMI"),IF(ISERROR($V103),"",OFFSET('Smelter Look-up'!$F$4,$V103-4,0)))</f>
        <v/>
      </c>
      <c r="H103" s="182" t="s">
        <v>15925</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TantalumCID000291</v>
      </c>
    </row>
    <row r="104" spans="1:28" s="227" customFormat="1" ht="38.25">
      <c r="A104" s="186" t="s">
        <v>1363</v>
      </c>
      <c r="B104" s="182" t="s">
        <v>1100</v>
      </c>
      <c r="C104" s="227" t="s">
        <v>2125</v>
      </c>
      <c r="D104" s="230"/>
      <c r="E104" s="182" t="s">
        <v>1069</v>
      </c>
      <c r="G104" s="182" t="str">
        <f ca="1">IF(A103=$X$4,IF(ISERROR($V104),"Enter smelter details","RMI"),IF(ISERROR($V104),"",OFFSET('Smelter Look-up'!$F$4,$V104-4,0)))</f>
        <v/>
      </c>
      <c r="H104" s="182" t="s">
        <v>15926</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TantalumCID002492</v>
      </c>
    </row>
    <row r="105" spans="1:28" s="227" customFormat="1" ht="38.25">
      <c r="A105" s="186" t="s">
        <v>2222</v>
      </c>
      <c r="B105" s="182" t="s">
        <v>1100</v>
      </c>
      <c r="C105" s="227" t="s">
        <v>2221</v>
      </c>
      <c r="D105" s="230"/>
      <c r="E105" s="182" t="s">
        <v>1069</v>
      </c>
      <c r="G105" s="182" t="str">
        <f ca="1">IF(A104=$X$4,IF(ISERROR($V105),"Enter smelter details","RMI"),IF(ISERROR($V105),"",OFFSET('Smelter Look-up'!$F$4,$V105-4,0)))</f>
        <v/>
      </c>
      <c r="H105" s="182" t="s">
        <v>15927</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TantalumCID002512</v>
      </c>
    </row>
    <row r="106" spans="1:28" s="227" customFormat="1" ht="38.25">
      <c r="A106" s="186" t="s">
        <v>731</v>
      </c>
      <c r="B106" s="182" t="s">
        <v>1100</v>
      </c>
      <c r="C106" s="227" t="s">
        <v>2</v>
      </c>
      <c r="D106" s="230"/>
      <c r="E106" s="182" t="s">
        <v>1069</v>
      </c>
      <c r="G106" s="182" t="str">
        <f ca="1">IF(A105=$X$4,IF(ISERROR($V106),"Enter smelter details","RMI"),IF(ISERROR($V106),"",OFFSET('Smelter Look-up'!$F$4,$V106-4,0)))</f>
        <v/>
      </c>
      <c r="H106" s="182" t="s">
        <v>15928</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TantalumCID002842</v>
      </c>
    </row>
    <row r="107" spans="1:28" s="227" customFormat="1" ht="38.25">
      <c r="A107" s="186" t="s">
        <v>732</v>
      </c>
      <c r="B107" s="182" t="s">
        <v>1100</v>
      </c>
      <c r="C107" s="227" t="s">
        <v>44</v>
      </c>
      <c r="D107" s="230"/>
      <c r="E107" s="182" t="s">
        <v>1069</v>
      </c>
      <c r="G107" s="182" t="str">
        <f ca="1">IF(A106=$X$4,IF(ISERROR($V107),"Enter smelter details","RMI"),IF(ISERROR($V107),"",OFFSET('Smelter Look-up'!$F$4,$V107-4,0)))</f>
        <v/>
      </c>
      <c r="H107" s="182" t="s">
        <v>15928</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TantalumCID000914</v>
      </c>
    </row>
    <row r="108" spans="1:28" s="227" customFormat="1" ht="38.25">
      <c r="A108" s="186" t="s">
        <v>1364</v>
      </c>
      <c r="B108" s="182" t="s">
        <v>1100</v>
      </c>
      <c r="C108" s="227" t="s">
        <v>2123</v>
      </c>
      <c r="D108" s="230"/>
      <c r="E108" s="182" t="s">
        <v>1069</v>
      </c>
      <c r="G108" s="182" t="str">
        <f ca="1">IF(A107=$X$4,IF(ISERROR($V108),"Enter smelter details","RMI"),IF(ISERROR($V108),"",OFFSET('Smelter Look-up'!$F$4,$V108-4,0)))</f>
        <v/>
      </c>
      <c r="H108" s="182" t="s">
        <v>15928</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TantalumCID000917</v>
      </c>
    </row>
    <row r="109" spans="1:28" s="227" customFormat="1" ht="38.25">
      <c r="A109" s="186" t="s">
        <v>1388</v>
      </c>
      <c r="B109" s="182" t="s">
        <v>1100</v>
      </c>
      <c r="C109" s="227" t="s">
        <v>14950</v>
      </c>
      <c r="D109" s="230"/>
      <c r="E109" s="182" t="s">
        <v>1082</v>
      </c>
      <c r="G109" s="182" t="str">
        <f ca="1">IF(A108=$X$4,IF(ISERROR($V109),"Enter smelter details","RMI"),IF(ISERROR($V109),"",OFFSET('Smelter Look-up'!$F$4,$V109-4,0)))</f>
        <v/>
      </c>
      <c r="H109" s="182" t="s">
        <v>15929</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TantalumCID002506</v>
      </c>
    </row>
    <row r="110" spans="1:28" s="227" customFormat="1" ht="38.25">
      <c r="A110" s="186" t="s">
        <v>1383</v>
      </c>
      <c r="B110" s="182" t="s">
        <v>1100</v>
      </c>
      <c r="C110" s="227" t="s">
        <v>15338</v>
      </c>
      <c r="D110" s="230"/>
      <c r="E110" s="182" t="s">
        <v>2384</v>
      </c>
      <c r="G110" s="182" t="str">
        <f ca="1">IF(A109=$X$4,IF(ISERROR($V110),"Enter smelter details","RMI"),IF(ISERROR($V110),"",OFFSET('Smelter Look-up'!$F$4,$V110-4,0)))</f>
        <v/>
      </c>
      <c r="H110" s="182" t="s">
        <v>15930</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TantalumCID002539</v>
      </c>
    </row>
    <row r="111" spans="1:28" s="227" customFormat="1" ht="38.25">
      <c r="A111" s="186" t="s">
        <v>734</v>
      </c>
      <c r="B111" s="182" t="s">
        <v>1100</v>
      </c>
      <c r="C111" s="227" t="s">
        <v>2107</v>
      </c>
      <c r="D111" s="230"/>
      <c r="E111" s="182" t="s">
        <v>1075</v>
      </c>
      <c r="G111" s="182" t="str">
        <f ca="1">IF(A110=$X$4,IF(ISERROR($V111),"Enter smelter details","RMI"),IF(ISERROR($V111),"",OFFSET('Smelter Look-up'!$F$4,$V111-4,0)))</f>
        <v/>
      </c>
      <c r="H111" s="182" t="s">
        <v>15931</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TantalumCID002548</v>
      </c>
    </row>
    <row r="112" spans="1:28" s="227" customFormat="1" ht="38.25">
      <c r="A112" s="186" t="s">
        <v>735</v>
      </c>
      <c r="B112" s="182" t="s">
        <v>1100</v>
      </c>
      <c r="C112" s="227" t="s">
        <v>12377</v>
      </c>
      <c r="D112" s="230"/>
      <c r="E112" s="182" t="s">
        <v>1065</v>
      </c>
      <c r="G112" s="182" t="str">
        <f ca="1">IF(A111=$X$4,IF(ISERROR($V112),"Enter smelter details","RMI"),IF(ISERROR($V112),"",OFFSET('Smelter Look-up'!$F$4,$V112-4,0)))</f>
        <v/>
      </c>
      <c r="H112" s="182" t="s">
        <v>15932</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TantalumCID001163</v>
      </c>
    </row>
    <row r="113" spans="1:28" s="227" customFormat="1" ht="38.25">
      <c r="A113" s="186" t="s">
        <v>736</v>
      </c>
      <c r="B113" s="182" t="s">
        <v>1100</v>
      </c>
      <c r="C113" s="227" t="s">
        <v>1196</v>
      </c>
      <c r="D113" s="230"/>
      <c r="E113" s="182" t="s">
        <v>1077</v>
      </c>
      <c r="G113" s="182" t="str">
        <f ca="1">IF(A112=$X$4,IF(ISERROR($V113),"Enter smelter details","RMI"),IF(ISERROR($V113),"",OFFSET('Smelter Look-up'!$F$4,$V113-4,0)))</f>
        <v/>
      </c>
      <c r="H113" s="182" t="s">
        <v>15933</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TantalumCID001175</v>
      </c>
    </row>
    <row r="114" spans="1:28" s="227" customFormat="1" ht="38.25">
      <c r="A114" s="186" t="s">
        <v>738</v>
      </c>
      <c r="B114" s="182" t="s">
        <v>1100</v>
      </c>
      <c r="C114" s="227" t="s">
        <v>999</v>
      </c>
      <c r="D114" s="230"/>
      <c r="E114" s="182" t="s">
        <v>1069</v>
      </c>
      <c r="G114" s="182" t="str">
        <f ca="1">IF(A113=$X$4,IF(ISERROR($V114),"Enter smelter details","RMI"),IF(ISERROR($V114),"",OFFSET('Smelter Look-up'!$F$4,$V114-4,0)))</f>
        <v/>
      </c>
      <c r="H114" s="182" t="s">
        <v>15934</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TantalumCID001192</v>
      </c>
    </row>
    <row r="115" spans="1:28" s="227" customFormat="1" ht="38.25">
      <c r="A115" s="186" t="s">
        <v>737</v>
      </c>
      <c r="B115" s="182" t="s">
        <v>1100</v>
      </c>
      <c r="C115" s="227" t="s">
        <v>2478</v>
      </c>
      <c r="D115" s="230"/>
      <c r="E115" s="182" t="s">
        <v>1072</v>
      </c>
      <c r="G115" s="182" t="str">
        <f ca="1">IF(A114=$X$4,IF(ISERROR($V115),"Enter smelter details","RMI"),IF(ISERROR($V115),"",OFFSET('Smelter Look-up'!$F$4,$V115-4,0)))</f>
        <v/>
      </c>
      <c r="H115" s="182" t="s">
        <v>15935</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TantalumCID001277</v>
      </c>
    </row>
    <row r="116" spans="1:28" s="227" customFormat="1" ht="38.25">
      <c r="A116" s="186" t="s">
        <v>15340</v>
      </c>
      <c r="B116" s="182" t="s">
        <v>1100</v>
      </c>
      <c r="C116" s="227" t="s">
        <v>15339</v>
      </c>
      <c r="D116" s="230"/>
      <c r="E116" s="182" t="s">
        <v>13050</v>
      </c>
      <c r="G116" s="182" t="str">
        <f ca="1">IF(A115=$X$4,IF(ISERROR($V116),"Enter smelter details","RMI"),IF(ISERROR($V116),"",OFFSET('Smelter Look-up'!$F$4,$V116-4,0)))</f>
        <v/>
      </c>
      <c r="H116" s="182" t="s">
        <v>7229</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3"/>
        <v>Unknown</v>
      </c>
      <c r="T116" s="181" t="str">
        <f ca="1">IF(B115="","",IF(ISERROR(MATCH($J116,SorP!$B$1:$B$6226,0)),"",INDIRECT("'SorP'!$A$"&amp;MATCH($S116&amp;$J116,SorP!C:C,0))))</f>
        <v/>
      </c>
      <c r="U116" s="201"/>
      <c r="V116" s="226" t="e">
        <f>IF(A115="",NA(),IF(OR(A115="Smelter not listed",A115="Smelter not yet identified"),MATCH($B115&amp;$D116,'Smelter Look-up'!$J:$J,0),MATCH($B115&amp;$A115,'Smelter Look-up'!$J:$J,0)))</f>
        <v>#N/A</v>
      </c>
      <c r="X116" s="227">
        <f t="shared" si="4"/>
        <v>0</v>
      </c>
      <c r="AB116" s="228" t="str">
        <f t="shared" si="5"/>
        <v>TantalumCID001200</v>
      </c>
    </row>
    <row r="117" spans="1:28" s="227" customFormat="1" ht="38.25">
      <c r="A117" s="186" t="s">
        <v>1716</v>
      </c>
      <c r="B117" s="182" t="s">
        <v>1100</v>
      </c>
      <c r="C117" s="227" t="s">
        <v>12381</v>
      </c>
      <c r="D117" s="230"/>
      <c r="E117" s="182" t="s">
        <v>1065</v>
      </c>
      <c r="G117" s="182" t="str">
        <f ca="1">IF(A116=$X$4,IF(ISERROR($V117),"Enter smelter details","RMI"),IF(ISERROR($V117),"",OFFSET('Smelter Look-up'!$F$4,$V117-4,0)))</f>
        <v/>
      </c>
      <c r="H117" s="182" t="s">
        <v>15936</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TantalumCID004054</v>
      </c>
    </row>
    <row r="118" spans="1:28" s="227" customFormat="1" ht="38.25">
      <c r="A118" s="186" t="s">
        <v>14952</v>
      </c>
      <c r="B118" s="182" t="s">
        <v>1100</v>
      </c>
      <c r="C118" s="227" t="s">
        <v>15302</v>
      </c>
      <c r="D118" s="230"/>
      <c r="E118" s="182" t="s">
        <v>1069</v>
      </c>
      <c r="G118" s="182" t="str">
        <f ca="1">IF(A117=$X$4,IF(ISERROR($V118),"Enter smelter details","RMI"),IF(ISERROR($V118),"",OFFSET('Smelter Look-up'!$F$4,$V118-4,0)))</f>
        <v/>
      </c>
      <c r="H118" s="182" t="s">
        <v>15937</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TantalumCID002707</v>
      </c>
    </row>
    <row r="119" spans="1:28" s="227" customFormat="1" ht="38.25">
      <c r="A119" s="186" t="s">
        <v>741</v>
      </c>
      <c r="B119" s="182" t="s">
        <v>1100</v>
      </c>
      <c r="C119" s="227" t="s">
        <v>2397</v>
      </c>
      <c r="D119" s="230"/>
      <c r="E119" s="182" t="s">
        <v>1077</v>
      </c>
      <c r="G119" s="182" t="str">
        <f ca="1">IF(A118=$X$4,IF(ISERROR($V119),"Enter smelter details","RMI"),IF(ISERROR($V119),"",OFFSET('Smelter Look-up'!$F$4,$V119-4,0)))</f>
        <v/>
      </c>
      <c r="H119" s="182" t="s">
        <v>15938</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TantalumCID003583</v>
      </c>
    </row>
    <row r="120" spans="1:28" s="227" customFormat="1" ht="38.25">
      <c r="A120" s="186" t="s">
        <v>1380</v>
      </c>
      <c r="B120" s="182" t="s">
        <v>1100</v>
      </c>
      <c r="C120" s="227" t="s">
        <v>14946</v>
      </c>
      <c r="D120" s="230"/>
      <c r="E120" s="182" t="s">
        <v>859</v>
      </c>
      <c r="G120" s="182" t="str">
        <f ca="1">IF(A119=$X$4,IF(ISERROR($V120),"Enter smelter details","RMI"),IF(ISERROR($V120),"",OFFSET('Smelter Look-up'!$F$4,$V120-4,0)))</f>
        <v/>
      </c>
      <c r="H120" s="182" t="s">
        <v>15939</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TantalumCID001869</v>
      </c>
    </row>
    <row r="121" spans="1:28" s="227" customFormat="1" ht="38.25">
      <c r="A121" s="186" t="s">
        <v>1381</v>
      </c>
      <c r="B121" s="182" t="s">
        <v>1100</v>
      </c>
      <c r="C121" s="227" t="s">
        <v>14949</v>
      </c>
      <c r="D121" s="230"/>
      <c r="E121" s="182" t="s">
        <v>1070</v>
      </c>
      <c r="G121" s="182" t="str">
        <f ca="1">IF(A120=$X$4,IF(ISERROR($V121),"Enter smelter details","RMI"),IF(ISERROR($V121),"",OFFSET('Smelter Look-up'!$F$4,$V121-4,0)))</f>
        <v/>
      </c>
      <c r="H121" s="182" t="s">
        <v>15940</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TantalumCID002544</v>
      </c>
    </row>
    <row r="122" spans="1:28" s="227" customFormat="1" ht="38.25">
      <c r="A122" s="186" t="s">
        <v>1385</v>
      </c>
      <c r="B122" s="182" t="s">
        <v>1100</v>
      </c>
      <c r="C122" s="227" t="s">
        <v>14947</v>
      </c>
      <c r="D122" s="230"/>
      <c r="E122" s="182" t="s">
        <v>1077</v>
      </c>
      <c r="G122" s="182" t="str">
        <f ca="1">IF(A121=$X$4,IF(ISERROR($V122),"Enter smelter details","RMI"),IF(ISERROR($V122),"",OFFSET('Smelter Look-up'!$F$4,$V122-4,0)))</f>
        <v/>
      </c>
      <c r="H122" s="182" t="s">
        <v>15941</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TantalumCID002545</v>
      </c>
    </row>
    <row r="123" spans="1:28" s="227" customFormat="1" ht="38.25">
      <c r="A123" s="186" t="s">
        <v>1386</v>
      </c>
      <c r="B123" s="182" t="s">
        <v>1100</v>
      </c>
      <c r="C123" s="227" t="s">
        <v>14948</v>
      </c>
      <c r="D123" s="230"/>
      <c r="E123" s="182" t="s">
        <v>1070</v>
      </c>
      <c r="G123" s="182" t="str">
        <f ca="1">IF(A122=$X$4,IF(ISERROR($V123),"Enter smelter details","RMI"),IF(ISERROR($V123),"",OFFSET('Smelter Look-up'!$F$4,$V123-4,0)))</f>
        <v/>
      </c>
      <c r="H123" s="182" t="s">
        <v>15942</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TantalumCID002549</v>
      </c>
    </row>
    <row r="124" spans="1:28" s="227" customFormat="1" ht="38.25">
      <c r="A124" s="186" t="s">
        <v>742</v>
      </c>
      <c r="B124" s="182" t="s">
        <v>1100</v>
      </c>
      <c r="C124" s="227" t="s">
        <v>1697</v>
      </c>
      <c r="D124" s="230"/>
      <c r="E124" s="182" t="s">
        <v>2384</v>
      </c>
      <c r="G124" s="182" t="str">
        <f ca="1">IF(A123=$X$4,IF(ISERROR($V124),"Enter smelter details","RMI"),IF(ISERROR($V124),"",OFFSET('Smelter Look-up'!$F$4,$V124-4,0)))</f>
        <v/>
      </c>
      <c r="H124" s="182" t="s">
        <v>15943</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TantalumCID002550</v>
      </c>
    </row>
    <row r="125" spans="1:28" s="227" customFormat="1" ht="38.25">
      <c r="A125" s="186" t="s">
        <v>743</v>
      </c>
      <c r="B125" s="182" t="s">
        <v>1100</v>
      </c>
      <c r="C125" s="227" t="s">
        <v>1700</v>
      </c>
      <c r="D125" s="230"/>
      <c r="E125" s="182" t="s">
        <v>1078</v>
      </c>
      <c r="G125" s="182" t="str">
        <f ca="1">IF(A124=$X$4,IF(ISERROR($V125),"Enter smelter details","RMI"),IF(ISERROR($V125),"",OFFSET('Smelter Look-up'!$F$4,$V125-4,0)))</f>
        <v/>
      </c>
      <c r="H125" s="182" t="s">
        <v>15864</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TantalumCID001891</v>
      </c>
    </row>
    <row r="126" spans="1:28" s="227" customFormat="1" ht="38.25">
      <c r="A126" s="186" t="s">
        <v>730</v>
      </c>
      <c r="B126" s="182" t="s">
        <v>1100</v>
      </c>
      <c r="C126" s="227" t="s">
        <v>14945</v>
      </c>
      <c r="D126" s="230"/>
      <c r="E126" s="182" t="s">
        <v>1069</v>
      </c>
      <c r="G126" s="182" t="str">
        <f ca="1">IF(A125=$X$4,IF(ISERROR($V126),"Enter smelter details","RMI"),IF(ISERROR($V126),"",OFFSET('Smelter Look-up'!$F$4,$V126-4,0)))</f>
        <v/>
      </c>
      <c r="H126" s="182" t="s">
        <v>15924</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TantalumCID001969</v>
      </c>
    </row>
    <row r="127" spans="1:28" s="227" customFormat="1" ht="38.25">
      <c r="A127" s="186" t="s">
        <v>739</v>
      </c>
      <c r="B127" s="182" t="s">
        <v>1100</v>
      </c>
      <c r="C127" s="227" t="s">
        <v>13196</v>
      </c>
      <c r="D127" s="230"/>
      <c r="E127" s="182" t="s">
        <v>1069</v>
      </c>
      <c r="G127" s="182" t="str">
        <f ca="1">IF(A126=$X$4,IF(ISERROR($V127),"Enter smelter details","RMI"),IF(ISERROR($V127),"",OFFSET('Smelter Look-up'!$F$4,$V127-4,0)))</f>
        <v/>
      </c>
      <c r="H127" s="182" t="s">
        <v>15921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TantalumCID000616</v>
      </c>
    </row>
    <row r="128" spans="1:28" s="227" customFormat="1" ht="38.25">
      <c r="A128" s="186" t="s">
        <v>744</v>
      </c>
      <c r="B128" s="182" t="s">
        <v>1099</v>
      </c>
      <c r="C128" s="227" t="s">
        <v>15688</v>
      </c>
      <c r="D128" s="230"/>
      <c r="E128" s="182" t="s">
        <v>2384</v>
      </c>
      <c r="G128" s="182" t="str">
        <f ca="1">IF(A127=$X$4,IF(ISERROR($V128),"Enter smelter details","RMI"),IF(ISERROR($V128),"",OFFSET('Smelter Look-up'!$F$4,$V128-4,0)))</f>
        <v/>
      </c>
      <c r="H128" s="182" t="s">
        <v>15944</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TantalumCID001522</v>
      </c>
    </row>
    <row r="129" spans="1:28" s="227" customFormat="1" ht="25.5">
      <c r="A129" s="186" t="s">
        <v>1772</v>
      </c>
      <c r="B129" s="182" t="s">
        <v>1099</v>
      </c>
      <c r="C129" s="227" t="s">
        <v>15341</v>
      </c>
      <c r="D129" s="230"/>
      <c r="E129" s="182" t="s">
        <v>1064</v>
      </c>
      <c r="G129" s="182" t="str">
        <f ca="1">IF(A128=$X$4,IF(ISERROR($V129),"Enter smelter details","RMI"),IF(ISERROR($V129),"",OFFSET('Smelter Look-up'!$F$4,$V129-4,0)))</f>
        <v/>
      </c>
      <c r="H129" s="182" t="s">
        <v>15945</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TinCID000292</v>
      </c>
    </row>
    <row r="130" spans="1:28" s="227" customFormat="1" ht="25.5">
      <c r="A130" s="186" t="s">
        <v>1774</v>
      </c>
      <c r="B130" s="182" t="s">
        <v>1099</v>
      </c>
      <c r="C130" s="227" t="s">
        <v>15342</v>
      </c>
      <c r="D130" s="230"/>
      <c r="E130" s="182" t="s">
        <v>1071</v>
      </c>
      <c r="G130" s="182" t="str">
        <f ca="1">IF(A129=$X$4,IF(ISERROR($V130),"Enter smelter details","RMI"),IF(ISERROR($V130),"",OFFSET('Smelter Look-up'!$F$4,$V130-4,0)))</f>
        <v/>
      </c>
      <c r="H130" s="182" t="s">
        <v>15946</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si="4"/>
        <v>0</v>
      </c>
      <c r="AB130" s="228" t="str">
        <f t="shared" si="5"/>
        <v>TinCID002773</v>
      </c>
    </row>
    <row r="131" spans="1:28" s="227" customFormat="1" ht="25.5">
      <c r="A131" s="186" t="s">
        <v>2230</v>
      </c>
      <c r="B131" s="182" t="s">
        <v>1099</v>
      </c>
      <c r="C131" s="227" t="s">
        <v>2287</v>
      </c>
      <c r="D131" s="230"/>
      <c r="E131" s="182" t="s">
        <v>1069</v>
      </c>
      <c r="G131" s="182" t="str">
        <f ca="1">IF(A130=$X$4,IF(ISERROR($V131),"Enter smelter details","RMI"),IF(ISERROR($V131),"",OFFSET('Smelter Look-up'!$F$4,$V131-4,0)))</f>
        <v/>
      </c>
      <c r="H131" s="182" t="s">
        <v>15947</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
        <v>Unknown</v>
      </c>
      <c r="T131" s="181" t="str">
        <f ca="1">IF(B130="","",IF(ISERROR(MATCH($J131,SorP!$B$1:$B$6226,0)),"",INDIRECT("'SorP'!$A$"&amp;MATCH($S131&amp;$J131,SorP!C:C,0))))</f>
        <v/>
      </c>
      <c r="U131" s="201"/>
      <c r="V131" s="226" t="e">
        <f>IF(A130="",NA(),IF(OR(A130="Smelter not listed",A130="Smelter not yet identified"),MATCH($B130&amp;$D131,'Smelter Look-up'!$J:$J,0),MATCH($B130&amp;$A130,'Smelter Look-up'!$J:$J,0)))</f>
        <v>#N/A</v>
      </c>
      <c r="X131" s="227">
        <f t="shared" si="4"/>
        <v>0</v>
      </c>
      <c r="AB131" s="228" t="str">
        <f t="shared" si="5"/>
        <v>TinCID002774</v>
      </c>
    </row>
    <row r="132" spans="1:28" s="227" customFormat="1" ht="25.5">
      <c r="A132" s="186" t="s">
        <v>12877</v>
      </c>
      <c r="B132" s="182" t="s">
        <v>1099</v>
      </c>
      <c r="C132" s="227" t="s">
        <v>12876</v>
      </c>
      <c r="D132" s="230"/>
      <c r="E132" s="182" t="s">
        <v>1069</v>
      </c>
      <c r="G132" s="182" t="str">
        <f ca="1">IF(A131=$X$4,IF(ISERROR($V132),"Enter smelter details","RMI"),IF(ISERROR($V132),"",OFFSET('Smelter Look-up'!$F$4,$V132-4,0)))</f>
        <v/>
      </c>
      <c r="H132" s="182" t="s">
        <v>15948</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
        <v>Unknown</v>
      </c>
      <c r="T132" s="181" t="str">
        <f ca="1">IF(B131="","",IF(ISERROR(MATCH($J132,SorP!$B$1:$B$6226,0)),"",INDIRECT("'SorP'!$A$"&amp;MATCH($S132&amp;$J132,SorP!C:C,0))))</f>
        <v/>
      </c>
      <c r="U132" s="201"/>
      <c r="V132" s="226" t="e">
        <f>IF(A131="",NA(),IF(OR(A131="Smelter not listed",A131="Smelter not yet identified"),MATCH($B131&amp;$D132,'Smelter Look-up'!$J:$J,0),MATCH($B131&amp;$A131,'Smelter Look-up'!$J:$J,0)))</f>
        <v>#N/A</v>
      </c>
      <c r="X132" s="227">
        <f t="shared" si="4"/>
        <v>0</v>
      </c>
      <c r="AB132" s="228" t="str">
        <f t="shared" si="5"/>
        <v>TinCID000228</v>
      </c>
    </row>
    <row r="133" spans="1:28" s="227" customFormat="1" ht="25.5">
      <c r="A133" s="186" t="s">
        <v>751</v>
      </c>
      <c r="B133" s="182" t="s">
        <v>1099</v>
      </c>
      <c r="C133" s="227" t="s">
        <v>1293</v>
      </c>
      <c r="D133" s="230"/>
      <c r="E133" s="182" t="s">
        <v>1069</v>
      </c>
      <c r="G133" s="182" t="str">
        <f ca="1">IF(A132=$X$4,IF(ISERROR($V133),"Enter smelter details","RMI"),IF(ISERROR($V133),"",OFFSET('Smelter Look-up'!$F$4,$V133-4,0)))</f>
        <v/>
      </c>
      <c r="H133" s="182" t="s">
        <v>15949</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92" ca="1" si="6">IF(B132="","",IF(ISERROR(MATCH($H132,CL,0)),"Unknown",INDIRECT("'C'!$A$"&amp;MATCH($H132,CL,0)+1)))</f>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ref="X133:X192" si="7">IF(AND(A132="Smelter not listed",OR(LEN(D133)=0,LEN(H132)=0)),1,0)</f>
        <v>0</v>
      </c>
      <c r="AB133" s="228" t="str">
        <f t="shared" ref="AB133:AB192" si="8">B132&amp;A132</f>
        <v>TinCID003190</v>
      </c>
    </row>
    <row r="134" spans="1:28" s="227" customFormat="1" ht="20.25">
      <c r="A134" s="186" t="s">
        <v>14958</v>
      </c>
      <c r="B134" s="182" t="s">
        <v>1099</v>
      </c>
      <c r="C134" s="227" t="s">
        <v>14957</v>
      </c>
      <c r="D134" s="230"/>
      <c r="E134" s="182" t="s">
        <v>1071</v>
      </c>
      <c r="G134" s="182" t="e">
        <f ca="1">IF(#REF!=$X$4,IF(ISERROR($V134),"Enter smelter details","RMI"),IF(ISERROR($V134),"",OFFSET('Smelter Look-up'!$F$4,$V134-4,0)))</f>
        <v>#REF!</v>
      </c>
      <c r="H134" s="182" t="s">
        <v>15950</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e">
        <f ca="1">IF(#REF!="","",IF(ISERROR(MATCH(#REF!,CL,0)),"Unknown",INDIRECT("'C'!$A$"&amp;MATCH(#REF!,CL,0)+1)))</f>
        <v>#REF!</v>
      </c>
      <c r="T134" s="181" t="e">
        <f ca="1">IF(#REF!="","",IF(ISERROR(MATCH($J134,SorP!$B$1:$B$6226,0)),"",INDIRECT("'SorP'!$A$"&amp;MATCH($S134&amp;$J134,SorP!C:C,0))))</f>
        <v>#REF!</v>
      </c>
      <c r="U134" s="201"/>
      <c r="V134" s="226" t="e">
        <f>IF(#REF!="",NA(),IF(OR(#REF!="Smelter not listed",#REF!="Smelter not yet identified"),MATCH(#REF!&amp;$D134,'Smelter Look-up'!$J:$J,0),MATCH(#REF!&amp;#REF!,'Smelter Look-up'!$J:$J,0)))</f>
        <v>#REF!</v>
      </c>
      <c r="X134" s="227" t="e">
        <f>IF(AND(#REF!="Smelter not listed",OR(LEN(D134)=0,LEN(#REF!)=0)),1,0)</f>
        <v>#REF!</v>
      </c>
      <c r="AB134" s="228" t="e">
        <f>#REF!&amp;#REF!</f>
        <v>#REF!</v>
      </c>
    </row>
    <row r="135" spans="1:28" s="227" customFormat="1" ht="25.5">
      <c r="A135" s="186" t="s">
        <v>15951</v>
      </c>
      <c r="B135" s="182" t="s">
        <v>1099</v>
      </c>
      <c r="C135" s="227" t="s">
        <v>15952</v>
      </c>
      <c r="D135" s="230"/>
      <c r="E135" s="182" t="s">
        <v>1074</v>
      </c>
      <c r="G135" s="182" t="str">
        <f ca="1">IF(A134=$X$4,IF(ISERROR($V135),"Enter smelter details","RMI"),IF(ISERROR($V135),"",OFFSET('Smelter Look-up'!$F$4,$V135-4,0)))</f>
        <v/>
      </c>
      <c r="H135" s="182" t="s">
        <v>15953</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TinCID003524</v>
      </c>
    </row>
    <row r="136" spans="1:28" s="227" customFormat="1" ht="25.5">
      <c r="A136" s="186" t="s">
        <v>1374</v>
      </c>
      <c r="B136" s="182" t="s">
        <v>1099</v>
      </c>
      <c r="C136" s="227" t="s">
        <v>877</v>
      </c>
      <c r="D136" s="230"/>
      <c r="E136" s="182" t="s">
        <v>1077</v>
      </c>
      <c r="G136" s="182" t="str">
        <f ca="1">IF(A135=$X$4,IF(ISERROR($V136),"Enter smelter details","RMI"),IF(ISERROR($V136),"",OFFSET('Smelter Look-up'!$F$4,$V136-4,0)))</f>
        <v/>
      </c>
      <c r="H136" s="182" t="s">
        <v>15845</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TinCID002570</v>
      </c>
    </row>
    <row r="137" spans="1:28" s="227" customFormat="1" ht="38.25">
      <c r="A137" s="186" t="s">
        <v>745</v>
      </c>
      <c r="B137" s="182" t="s">
        <v>1099</v>
      </c>
      <c r="C137" s="227" t="s">
        <v>814</v>
      </c>
      <c r="D137" s="230"/>
      <c r="E137" s="182" t="s">
        <v>2382</v>
      </c>
      <c r="G137" s="182" t="str">
        <f ca="1">IF(A136=$X$4,IF(ISERROR($V137),"Enter smelter details","RMI"),IF(ISERROR($V137),"",OFFSET('Smelter Look-up'!$F$4,$V137-4,0)))</f>
        <v/>
      </c>
      <c r="H137" s="182" t="s">
        <v>15954</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TinCID000402</v>
      </c>
    </row>
    <row r="138" spans="1:28" s="227" customFormat="1" ht="25.5">
      <c r="A138" s="186" t="s">
        <v>746</v>
      </c>
      <c r="B138" s="182" t="s">
        <v>1099</v>
      </c>
      <c r="C138" s="227" t="s">
        <v>12373</v>
      </c>
      <c r="D138" s="230"/>
      <c r="E138" s="182" t="s">
        <v>1065</v>
      </c>
      <c r="G138" s="182" t="str">
        <f ca="1">IF(A137=$X$4,IF(ISERROR($V138),"Enter smelter details","RMI"),IF(ISERROR($V138),"",OFFSET('Smelter Look-up'!$F$4,$V138-4,0)))</f>
        <v/>
      </c>
      <c r="H138" s="182" t="s">
        <v>15955</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TinCID000438</v>
      </c>
    </row>
    <row r="139" spans="1:28" s="227" customFormat="1" ht="25.5">
      <c r="A139" s="186" t="s">
        <v>747</v>
      </c>
      <c r="B139" s="182" t="s">
        <v>1099</v>
      </c>
      <c r="C139" s="227" t="s">
        <v>788</v>
      </c>
      <c r="D139" s="230"/>
      <c r="E139" s="182" t="s">
        <v>853</v>
      </c>
      <c r="G139" s="182" t="str">
        <f ca="1">IF(A138=$X$4,IF(ISERROR($V139),"Enter smelter details","RMI"),IF(ISERROR($V139),"",OFFSET('Smelter Look-up'!$F$4,$V139-4,0)))</f>
        <v/>
      </c>
      <c r="H139" s="182" t="s">
        <v>15956</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
        <v>Unknown</v>
      </c>
      <c r="T139" s="181" t="str">
        <f ca="1">IF(B138="","",IF(ISERROR(MATCH($J139,SorP!$B$1:$B$6226,0)),"",INDIRECT("'SorP'!$A$"&amp;MATCH($S139&amp;$J139,SorP!C:C,0))))</f>
        <v/>
      </c>
      <c r="U139" s="201"/>
      <c r="V139" s="226" t="e">
        <f>IF(A138="",NA(),IF(OR(A138="Smelter not listed",A138="Smelter not yet identified"),MATCH($B138&amp;$D139,'Smelter Look-up'!$J:$J,0),MATCH($B138&amp;$A138,'Smelter Look-up'!$J:$J,0)))</f>
        <v>#N/A</v>
      </c>
      <c r="X139" s="227">
        <f t="shared" si="7"/>
        <v>0</v>
      </c>
      <c r="AB139" s="228" t="str">
        <f t="shared" si="8"/>
        <v>TinCID000448</v>
      </c>
    </row>
    <row r="140" spans="1:28" s="227" customFormat="1" ht="25.5">
      <c r="A140" s="186" t="s">
        <v>748</v>
      </c>
      <c r="B140" s="182" t="s">
        <v>1099</v>
      </c>
      <c r="C140" s="227" t="s">
        <v>2099</v>
      </c>
      <c r="D140" s="230"/>
      <c r="E140" s="182" t="s">
        <v>1069</v>
      </c>
      <c r="G140" s="182" t="str">
        <f ca="1">IF(A139=$X$4,IF(ISERROR($V140),"Enter smelter details","RMI"),IF(ISERROR($V140),"",OFFSET('Smelter Look-up'!$F$4,$V140-4,0)))</f>
        <v/>
      </c>
      <c r="H140" s="182" t="s">
        <v>15957</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6"/>
        <v>Unknown</v>
      </c>
      <c r="T140" s="181" t="str">
        <f ca="1">IF(B139="","",IF(ISERROR(MATCH($J140,SorP!$B$1:$B$6226,0)),"",INDIRECT("'SorP'!$A$"&amp;MATCH($S140&amp;$J140,SorP!C:C,0))))</f>
        <v/>
      </c>
      <c r="U140" s="201"/>
      <c r="V140" s="226" t="e">
        <f>IF(A139="",NA(),IF(OR(A139="Smelter not listed",A139="Smelter not yet identified"),MATCH($B139&amp;$D140,'Smelter Look-up'!$J:$J,0),MATCH($B139&amp;$A139,'Smelter Look-up'!$J:$J,0)))</f>
        <v>#N/A</v>
      </c>
      <c r="X140" s="227">
        <f t="shared" si="7"/>
        <v>0</v>
      </c>
      <c r="AB140" s="228" t="str">
        <f t="shared" si="8"/>
        <v>TinCID000468</v>
      </c>
    </row>
    <row r="141" spans="1:28" s="227" customFormat="1" ht="25.5">
      <c r="A141" s="186" t="s">
        <v>15627</v>
      </c>
      <c r="B141" s="182" t="s">
        <v>1099</v>
      </c>
      <c r="C141" s="227" t="s">
        <v>15626</v>
      </c>
      <c r="D141" s="230"/>
      <c r="E141" s="182" t="s">
        <v>1062</v>
      </c>
      <c r="G141" s="182" t="str">
        <f ca="1">IF(A140=$X$4,IF(ISERROR($V141),"Enter smelter details","RMI"),IF(ISERROR($V141),"",OFFSET('Smelter Look-up'!$F$4,$V141-4,0)))</f>
        <v/>
      </c>
      <c r="H141" s="182" t="s">
        <v>15958</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
        <v>Unknown</v>
      </c>
      <c r="T141" s="181" t="str">
        <f ca="1">IF(B140="","",IF(ISERROR(MATCH($J141,SorP!$B$1:$B$6226,0)),"",INDIRECT("'SorP'!$A$"&amp;MATCH($S141&amp;$J141,SorP!C:C,0))))</f>
        <v/>
      </c>
      <c r="U141" s="201"/>
      <c r="V141" s="226" t="e">
        <f>IF(A140="",NA(),IF(OR(A140="Smelter not listed",A140="Smelter not yet identified"),MATCH($B140&amp;$D141,'Smelter Look-up'!$J:$J,0),MATCH($B140&amp;$A140,'Smelter Look-up'!$J:$J,0)))</f>
        <v>#N/A</v>
      </c>
      <c r="X141" s="227">
        <f t="shared" si="7"/>
        <v>0</v>
      </c>
      <c r="AB141" s="228" t="str">
        <f t="shared" si="8"/>
        <v>TinCID000538</v>
      </c>
    </row>
    <row r="142" spans="1:28" s="227" customFormat="1" ht="25.5">
      <c r="A142" s="186" t="s">
        <v>2481</v>
      </c>
      <c r="B142" s="182" t="s">
        <v>1099</v>
      </c>
      <c r="C142" s="227" t="s">
        <v>2480</v>
      </c>
      <c r="D142" s="230"/>
      <c r="E142" s="182" t="s">
        <v>1069</v>
      </c>
      <c r="G142" s="182" t="str">
        <f ca="1">IF(A141=$X$4,IF(ISERROR($V142),"Enter smelter details","RMI"),IF(ISERROR($V142),"",OFFSET('Smelter Look-up'!$F$4,$V142-4,0)))</f>
        <v/>
      </c>
      <c r="H142" s="182" t="s">
        <v>15959</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
        <v>Unknown</v>
      </c>
      <c r="T142" s="181" t="str">
        <f ca="1">IF(B141="","",IF(ISERROR(MATCH($J142,SorP!$B$1:$B$6226,0)),"",INDIRECT("'SorP'!$A$"&amp;MATCH($S142&amp;$J142,SorP!C:C,0))))</f>
        <v/>
      </c>
      <c r="U142" s="201"/>
      <c r="V142" s="226" t="e">
        <f>IF(A141="",NA(),IF(OR(A141="Smelter not listed",A141="Smelter not yet identified"),MATCH($B141&amp;$D142,'Smelter Look-up'!$J:$J,0),MATCH($B141&amp;$A141,'Smelter Look-up'!$J:$J,0)))</f>
        <v>#N/A</v>
      </c>
      <c r="X142" s="227">
        <f t="shared" si="7"/>
        <v>0</v>
      </c>
      <c r="AB142" s="228" t="str">
        <f t="shared" si="8"/>
        <v>TinCID004754</v>
      </c>
    </row>
    <row r="143" spans="1:28" s="227" customFormat="1" ht="20.25">
      <c r="A143" s="186" t="s">
        <v>13774</v>
      </c>
      <c r="B143" s="182" t="s">
        <v>1099</v>
      </c>
      <c r="C143" s="227" t="s">
        <v>13760</v>
      </c>
      <c r="D143" s="230"/>
      <c r="E143" s="182" t="s">
        <v>13050</v>
      </c>
      <c r="G143" s="182" t="e">
        <f ca="1">IF(#REF!=$X$4,IF(ISERROR($V143),"Enter smelter details","RMI"),IF(ISERROR($V143),"",OFFSET('Smelter Look-up'!$F$4,$V143-4,0)))</f>
        <v>#REF!</v>
      </c>
      <c r="H143" s="182" t="s">
        <v>15961</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e">
        <f ca="1">IF(#REF!="","",IF(ISERROR(MATCH(#REF!,CL,0)),"Unknown",INDIRECT("'C'!$A$"&amp;MATCH(#REF!,CL,0)+1)))</f>
        <v>#REF!</v>
      </c>
      <c r="T143" s="181" t="e">
        <f ca="1">IF(#REF!="","",IF(ISERROR(MATCH($J143,SorP!$B$1:$B$6226,0)),"",INDIRECT("'SorP'!$A$"&amp;MATCH($S143&amp;$J143,SorP!C:C,0))))</f>
        <v>#REF!</v>
      </c>
      <c r="U143" s="201"/>
      <c r="V143" s="226" t="e">
        <f>IF(#REF!="",NA(),IF(OR(#REF!="Smelter not listed",#REF!="Smelter not yet identified"),MATCH(#REF!&amp;$D143,'Smelter Look-up'!$J:$J,0),MATCH(#REF!&amp;#REF!,'Smelter Look-up'!$J:$J,0)))</f>
        <v>#REF!</v>
      </c>
      <c r="X143" s="227" t="e">
        <f>IF(AND(#REF!="Smelter not listed",OR(LEN(D143)=0,LEN(#REF!)=0)),1,0)</f>
        <v>#REF!</v>
      </c>
      <c r="AB143" s="228" t="e">
        <f>#REF!&amp;#REF!</f>
        <v>#REF!</v>
      </c>
    </row>
    <row r="144" spans="1:28" s="227" customFormat="1" ht="25.5">
      <c r="A144" s="186" t="s">
        <v>131</v>
      </c>
      <c r="B144" s="182" t="s">
        <v>1099</v>
      </c>
      <c r="C144" s="227" t="s">
        <v>2121</v>
      </c>
      <c r="D144" s="230"/>
      <c r="E144" s="182" t="s">
        <v>1065</v>
      </c>
      <c r="G144" s="182" t="str">
        <f ca="1">IF(A143=$X$4,IF(ISERROR($V144),"Enter smelter details","RMI"),IF(ISERROR($V144),"",OFFSET('Smelter Look-up'!$F$4,$V144-4,0)))</f>
        <v/>
      </c>
      <c r="H144" s="182" t="s">
        <v>15918</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TinCID003387</v>
      </c>
    </row>
    <row r="145" spans="1:28" s="227" customFormat="1" ht="25.5">
      <c r="A145" s="186" t="s">
        <v>752</v>
      </c>
      <c r="B145" s="182" t="s">
        <v>1099</v>
      </c>
      <c r="C145" s="227" t="s">
        <v>793</v>
      </c>
      <c r="D145" s="230"/>
      <c r="E145" s="182" t="s">
        <v>1084</v>
      </c>
      <c r="G145" s="182" t="str">
        <f ca="1">IF(A144=$X$4,IF(ISERROR($V145),"Enter smelter details","RMI"),IF(ISERROR($V145),"",OFFSET('Smelter Look-up'!$F$4,$V145-4,0)))</f>
        <v/>
      </c>
      <c r="H145" s="182" t="s">
        <v>15962</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TinCID002468</v>
      </c>
    </row>
    <row r="146" spans="1:28" s="227" customFormat="1" ht="25.5">
      <c r="A146" s="186" t="s">
        <v>15635</v>
      </c>
      <c r="B146" s="182" t="s">
        <v>1099</v>
      </c>
      <c r="C146" s="227" t="s">
        <v>15634</v>
      </c>
      <c r="D146" s="230"/>
      <c r="E146" s="182" t="s">
        <v>1084</v>
      </c>
      <c r="G146" s="182" t="str">
        <f ca="1">IF(A145=$X$4,IF(ISERROR($V146),"Enter smelter details","RMI"),IF(ISERROR($V146),"",OFFSET('Smelter Look-up'!$F$4,$V146-4,0)))</f>
        <v/>
      </c>
      <c r="H146" s="182" t="s">
        <v>15963</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TinCID001105</v>
      </c>
    </row>
    <row r="147" spans="1:28" s="227" customFormat="1" ht="25.5">
      <c r="A147" s="186" t="s">
        <v>1740</v>
      </c>
      <c r="B147" s="182" t="s">
        <v>1099</v>
      </c>
      <c r="C147" s="227" t="s">
        <v>2104</v>
      </c>
      <c r="D147" s="230"/>
      <c r="E147" s="182" t="s">
        <v>2384</v>
      </c>
      <c r="G147" s="182" t="str">
        <f ca="1">IF(A146=$X$4,IF(ISERROR($V147),"Enter smelter details","RMI"),IF(ISERROR($V147),"",OFFSET('Smelter Look-up'!$F$4,$V147-4,0)))</f>
        <v/>
      </c>
      <c r="H147" s="182" t="s">
        <v>15964</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TinCID004434</v>
      </c>
    </row>
    <row r="148" spans="1:28" s="227" customFormat="1" ht="38.25">
      <c r="A148" s="186" t="s">
        <v>753</v>
      </c>
      <c r="B148" s="182" t="s">
        <v>1099</v>
      </c>
      <c r="C148" s="227" t="s">
        <v>12377</v>
      </c>
      <c r="D148" s="230"/>
      <c r="E148" s="182" t="s">
        <v>1065</v>
      </c>
      <c r="G148" s="182" t="str">
        <f ca="1">IF(A147=$X$4,IF(ISERROR($V148),"Enter smelter details","RMI"),IF(ISERROR($V148),"",OFFSET('Smelter Look-up'!$F$4,$V148-4,0)))</f>
        <v/>
      </c>
      <c r="H148" s="182" t="s">
        <v>15965</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TinCID001142</v>
      </c>
    </row>
    <row r="149" spans="1:28" s="227" customFormat="1" ht="25.5">
      <c r="A149" s="186" t="s">
        <v>15347</v>
      </c>
      <c r="B149" s="182" t="s">
        <v>1099</v>
      </c>
      <c r="C149" s="227" t="s">
        <v>15346</v>
      </c>
      <c r="D149" s="230"/>
      <c r="E149" s="182" t="s">
        <v>12925</v>
      </c>
      <c r="G149" s="182" t="str">
        <f ca="1">IF(A148=$X$4,IF(ISERROR($V149),"Enter smelter details","RMI"),IF(ISERROR($V149),"",OFFSET('Smelter Look-up'!$F$4,$V149-4,0)))</f>
        <v/>
      </c>
      <c r="H149" s="182" t="s">
        <v>15966</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TinCID001173</v>
      </c>
    </row>
    <row r="150" spans="1:28" s="227" customFormat="1" ht="25.5">
      <c r="A150" s="186" t="s">
        <v>754</v>
      </c>
      <c r="B150" s="182" t="s">
        <v>1099</v>
      </c>
      <c r="C150" s="227" t="s">
        <v>1003</v>
      </c>
      <c r="D150" s="230"/>
      <c r="E150" s="182" t="s">
        <v>851</v>
      </c>
      <c r="G150" s="182" t="str">
        <f ca="1">IF(A149=$X$4,IF(ISERROR($V150),"Enter smelter details","RMI"),IF(ISERROR($V150),"",OFFSET('Smelter Look-up'!$F$4,$V150-4,0)))</f>
        <v/>
      </c>
      <c r="H150" s="182" t="s">
        <v>15967</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
        <v>Unknown</v>
      </c>
      <c r="T150" s="181" t="str">
        <f ca="1">IF(B149="","",IF(ISERROR(MATCH($J150,SorP!$B$1:$B$6226,0)),"",INDIRECT("'SorP'!$A$"&amp;MATCH($S150&amp;$J150,SorP!C:C,0))))</f>
        <v/>
      </c>
      <c r="U150" s="201"/>
      <c r="V150" s="226" t="e">
        <f>IF(A149="",NA(),IF(OR(A149="Smelter not listed",A149="Smelter not yet identified"),MATCH($B149&amp;$D150,'Smelter Look-up'!$J:$J,0),MATCH($B149&amp;$A149,'Smelter Look-up'!$J:$J,0)))</f>
        <v>#N/A</v>
      </c>
      <c r="X150" s="227">
        <f t="shared" si="7"/>
        <v>0</v>
      </c>
      <c r="AB150" s="228" t="str">
        <f t="shared" si="8"/>
        <v>TinCID004065</v>
      </c>
    </row>
    <row r="151" spans="1:28" s="227" customFormat="1" ht="25.5">
      <c r="A151" s="186" t="s">
        <v>755</v>
      </c>
      <c r="B151" s="182" t="s">
        <v>1099</v>
      </c>
      <c r="C151" s="227" t="s">
        <v>1131</v>
      </c>
      <c r="D151" s="230"/>
      <c r="E151" s="182" t="s">
        <v>1077</v>
      </c>
      <c r="G151" s="182" t="str">
        <f ca="1">IF(A150=$X$4,IF(ISERROR($V151),"Enter smelter details","RMI"),IF(ISERROR($V151),"",OFFSET('Smelter Look-up'!$F$4,$V151-4,0)))</f>
        <v/>
      </c>
      <c r="H151" s="182" t="s">
        <v>15880</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6"/>
        <v>Unknown</v>
      </c>
      <c r="T151" s="181" t="str">
        <f ca="1">IF(B150="","",IF(ISERROR(MATCH($J151,SorP!$B$1:$B$6226,0)),"",INDIRECT("'SorP'!$A$"&amp;MATCH($S151&amp;$J151,SorP!C:C,0))))</f>
        <v/>
      </c>
      <c r="U151" s="201"/>
      <c r="V151" s="226" t="e">
        <f>IF(A150="",NA(),IF(OR(A150="Smelter not listed",A150="Smelter not yet identified"),MATCH($B150&amp;$D151,'Smelter Look-up'!$J:$J,0),MATCH($B150&amp;$A150,'Smelter Look-up'!$J:$J,0)))</f>
        <v>#N/A</v>
      </c>
      <c r="X151" s="227">
        <f t="shared" si="7"/>
        <v>0</v>
      </c>
      <c r="AB151" s="228" t="str">
        <f t="shared" si="8"/>
        <v>TinCID001182</v>
      </c>
    </row>
    <row r="152" spans="1:28" s="227" customFormat="1" ht="25.5">
      <c r="A152" s="186" t="s">
        <v>757</v>
      </c>
      <c r="B152" s="182" t="s">
        <v>1099</v>
      </c>
      <c r="C152" s="227" t="s">
        <v>756</v>
      </c>
      <c r="D152" s="230"/>
      <c r="E152" s="182" t="s">
        <v>859</v>
      </c>
      <c r="G152" s="182" t="str">
        <f ca="1">IF(A151=$X$4,IF(ISERROR($V152),"Enter smelter details","RMI"),IF(ISERROR($V152),"",OFFSET('Smelter Look-up'!$F$4,$V152-4,0)))</f>
        <v/>
      </c>
      <c r="H152" s="182" t="s">
        <v>15968</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6"/>
        <v>Unknown</v>
      </c>
      <c r="T152" s="181" t="str">
        <f ca="1">IF(B151="","",IF(ISERROR(MATCH($J152,SorP!$B$1:$B$6226,0)),"",INDIRECT("'SorP'!$A$"&amp;MATCH($S152&amp;$J152,SorP!C:C,0))))</f>
        <v/>
      </c>
      <c r="U152" s="201"/>
      <c r="V152" s="226" t="e">
        <f>IF(A151="",NA(),IF(OR(A151="Smelter not listed",A151="Smelter not yet identified"),MATCH($B151&amp;$D152,'Smelter Look-up'!$J:$J,0),MATCH($B151&amp;$A151,'Smelter Look-up'!$J:$J,0)))</f>
        <v>#N/A</v>
      </c>
      <c r="X152" s="227">
        <f t="shared" si="7"/>
        <v>0</v>
      </c>
      <c r="AB152" s="228" t="str">
        <f t="shared" si="8"/>
        <v>TinCID001191</v>
      </c>
    </row>
    <row r="153" spans="1:28" s="227" customFormat="1" ht="25.5">
      <c r="A153" s="186" t="s">
        <v>1366</v>
      </c>
      <c r="B153" s="182" t="s">
        <v>1099</v>
      </c>
      <c r="C153" s="227" t="s">
        <v>1365</v>
      </c>
      <c r="D153" s="230"/>
      <c r="E153" s="182" t="s">
        <v>852</v>
      </c>
      <c r="G153" s="182" t="str">
        <f ca="1">IF(A152=$X$4,IF(ISERROR($V153),"Enter smelter details","RMI"),IF(ISERROR($V153),"",OFFSET('Smelter Look-up'!$F$4,$V153-4,0)))</f>
        <v/>
      </c>
      <c r="H153" s="182" t="s">
        <v>15969</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
        <v>Unknown</v>
      </c>
      <c r="T153" s="181" t="str">
        <f ca="1">IF(B152="","",IF(ISERROR(MATCH($J153,SorP!$B$1:$B$6226,0)),"",INDIRECT("'SorP'!$A$"&amp;MATCH($S153&amp;$J153,SorP!C:C,0))))</f>
        <v/>
      </c>
      <c r="U153" s="201"/>
      <c r="V153" s="226" t="e">
        <f>IF(A152="",NA(),IF(OR(A152="Smelter not listed",A152="Smelter not yet identified"),MATCH($B152&amp;$D153,'Smelter Look-up'!$J:$J,0),MATCH($B152&amp;$A152,'Smelter Look-up'!$J:$J,0)))</f>
        <v>#N/A</v>
      </c>
      <c r="X153" s="227">
        <f t="shared" si="7"/>
        <v>0</v>
      </c>
      <c r="AB153" s="228" t="str">
        <f t="shared" si="8"/>
        <v>TinCID001314</v>
      </c>
    </row>
    <row r="154" spans="1:28" s="227" customFormat="1" ht="38.25">
      <c r="A154" s="186" t="s">
        <v>758</v>
      </c>
      <c r="B154" s="182" t="s">
        <v>1099</v>
      </c>
      <c r="C154" s="227" t="s">
        <v>13715</v>
      </c>
      <c r="D154" s="230"/>
      <c r="E154" s="182" t="s">
        <v>2382</v>
      </c>
      <c r="G154" s="182" t="str">
        <f ca="1">IF(A153=$X$4,IF(ISERROR($V154),"Enter smelter details","RMI"),IF(ISERROR($V154),"",OFFSET('Smelter Look-up'!$F$4,$V154-4,0)))</f>
        <v/>
      </c>
      <c r="H154" s="182" t="s">
        <v>15954</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
        <v>Unknown</v>
      </c>
      <c r="T154" s="181" t="str">
        <f ca="1">IF(B153="","",IF(ISERROR(MATCH($J154,SorP!$B$1:$B$6226,0)),"",INDIRECT("'SorP'!$A$"&amp;MATCH($S154&amp;$J154,SorP!C:C,0))))</f>
        <v/>
      </c>
      <c r="U154" s="201"/>
      <c r="V154" s="226" t="e">
        <f>IF(A153="",NA(),IF(OR(A153="Smelter not listed",A153="Smelter not yet identified"),MATCH($B153&amp;$D154,'Smelter Look-up'!$J:$J,0),MATCH($B153&amp;$A153,'Smelter Look-up'!$J:$J,0)))</f>
        <v>#N/A</v>
      </c>
      <c r="X154" s="227">
        <f t="shared" si="7"/>
        <v>0</v>
      </c>
      <c r="AB154" s="228" t="str">
        <f t="shared" si="8"/>
        <v>TinCID002517</v>
      </c>
    </row>
    <row r="155" spans="1:28" s="227" customFormat="1" ht="25.5">
      <c r="A155" s="186" t="s">
        <v>15695</v>
      </c>
      <c r="B155" s="182" t="s">
        <v>1099</v>
      </c>
      <c r="C155" s="227" t="s">
        <v>15694</v>
      </c>
      <c r="D155" s="230"/>
      <c r="E155" s="182" t="s">
        <v>1074</v>
      </c>
      <c r="G155" s="182" t="str">
        <f ca="1">IF(A154=$X$4,IF(ISERROR($V155),"Enter smelter details","RMI"),IF(ISERROR($V155),"",OFFSET('Smelter Look-up'!$F$4,$V155-4,0)))</f>
        <v/>
      </c>
      <c r="H155" s="182" t="s">
        <v>15970</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
        <v>Unknown</v>
      </c>
      <c r="T155" s="181" t="str">
        <f ca="1">IF(B154="","",IF(ISERROR(MATCH($J155,SorP!$B$1:$B$6226,0)),"",INDIRECT("'SorP'!$A$"&amp;MATCH($S155&amp;$J155,SorP!C:C,0))))</f>
        <v/>
      </c>
      <c r="U155" s="201"/>
      <c r="V155" s="226" t="e">
        <f>IF(A154="",NA(),IF(OR(A154="Smelter not listed",A154="Smelter not yet identified"),MATCH($B154&amp;$D155,'Smelter Look-up'!$J:$J,0),MATCH($B154&amp;$A154,'Smelter Look-up'!$J:$J,0)))</f>
        <v>#N/A</v>
      </c>
      <c r="X155" s="227">
        <f t="shared" si="7"/>
        <v>0</v>
      </c>
      <c r="AB155" s="228" t="str">
        <f t="shared" si="8"/>
        <v>TinCID001337</v>
      </c>
    </row>
    <row r="156" spans="1:28" s="227" customFormat="1" ht="25.5">
      <c r="A156" s="186" t="s">
        <v>1368</v>
      </c>
      <c r="B156" s="182" t="s">
        <v>1099</v>
      </c>
      <c r="C156" s="227" t="s">
        <v>1367</v>
      </c>
      <c r="D156" s="230"/>
      <c r="E156" s="182" t="s">
        <v>1074</v>
      </c>
      <c r="G156" s="182" t="str">
        <f ca="1">IF(A155=$X$4,IF(ISERROR($V156),"Enter smelter details","RMI"),IF(ISERROR($V156),"",OFFSET('Smelter Look-up'!$F$4,$V156-4,0)))</f>
        <v/>
      </c>
      <c r="H156" s="182" t="s">
        <v>15953</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
        <v>Unknown</v>
      </c>
      <c r="T156" s="181" t="str">
        <f ca="1">IF(B155="","",IF(ISERROR(MATCH($J156,SorP!$B$1:$B$6226,0)),"",INDIRECT("'SorP'!$A$"&amp;MATCH($S156&amp;$J156,SorP!C:C,0))))</f>
        <v/>
      </c>
      <c r="U156" s="201"/>
      <c r="V156" s="226" t="e">
        <f>IF(A155="",NA(),IF(OR(A155="Smelter not listed",A155="Smelter not yet identified"),MATCH($B155&amp;$D156,'Smelter Look-up'!$J:$J,0),MATCH($B155&amp;$A155,'Smelter Look-up'!$J:$J,0)))</f>
        <v>#N/A</v>
      </c>
      <c r="X156" s="227">
        <f t="shared" si="7"/>
        <v>0</v>
      </c>
      <c r="AB156" s="228" t="str">
        <f t="shared" si="8"/>
        <v>TinCID005067</v>
      </c>
    </row>
    <row r="157" spans="1:28" s="227" customFormat="1" ht="25.5">
      <c r="A157" s="186" t="s">
        <v>15350</v>
      </c>
      <c r="B157" s="182" t="s">
        <v>1099</v>
      </c>
      <c r="C157" s="227" t="s">
        <v>15349</v>
      </c>
      <c r="D157" s="230"/>
      <c r="E157" s="182" t="s">
        <v>1074</v>
      </c>
      <c r="G157" s="182" t="str">
        <f ca="1">IF(A156=$X$4,IF(ISERROR($V157),"Enter smelter details","RMI"),IF(ISERROR($V157),"",OFFSET('Smelter Look-up'!$F$4,$V157-4,0)))</f>
        <v/>
      </c>
      <c r="H157" s="182" t="s">
        <v>15971</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TinCID002503</v>
      </c>
    </row>
    <row r="158" spans="1:28" s="227" customFormat="1" ht="25.5">
      <c r="A158" s="186" t="s">
        <v>15307</v>
      </c>
      <c r="B158" s="182" t="s">
        <v>1099</v>
      </c>
      <c r="C158" s="227" t="s">
        <v>15306</v>
      </c>
      <c r="D158" s="230"/>
      <c r="E158" s="182" t="s">
        <v>1074</v>
      </c>
      <c r="G158" s="182" t="str">
        <f ca="1">IF(A157=$X$4,IF(ISERROR($V158),"Enter smelter details","RMI"),IF(ISERROR($V158),"",OFFSET('Smelter Look-up'!$F$4,$V158-4,0)))</f>
        <v/>
      </c>
      <c r="H158" s="182" t="s">
        <v>15972</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TinCID002776</v>
      </c>
    </row>
    <row r="159" spans="1:28" s="227" customFormat="1" ht="25.5">
      <c r="A159" s="186" t="s">
        <v>759</v>
      </c>
      <c r="B159" s="182" t="s">
        <v>1099</v>
      </c>
      <c r="C159" s="227" t="s">
        <v>610</v>
      </c>
      <c r="D159" s="230"/>
      <c r="E159" s="182" t="s">
        <v>1074</v>
      </c>
      <c r="G159" s="182" t="str">
        <f ca="1">IF(A158=$X$4,IF(ISERROR($V159),"Enter smelter details","RMI"),IF(ISERROR($V159),"",OFFSET('Smelter Look-up'!$F$4,$V159-4,0)))</f>
        <v/>
      </c>
      <c r="H159" s="182" t="s">
        <v>15953</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TinCID002696</v>
      </c>
    </row>
    <row r="160" spans="1:28" s="227" customFormat="1" ht="25.5">
      <c r="A160" s="186" t="s">
        <v>13775</v>
      </c>
      <c r="B160" s="182" t="s">
        <v>1099</v>
      </c>
      <c r="C160" s="227" t="s">
        <v>13761</v>
      </c>
      <c r="D160" s="230"/>
      <c r="E160" s="182" t="s">
        <v>1074</v>
      </c>
      <c r="G160" s="182" t="str">
        <f ca="1">IF(A159=$X$4,IF(ISERROR($V160),"Enter smelter details","RMI"),IF(ISERROR($V160),"",OFFSET('Smelter Look-up'!$F$4,$V160-4,0)))</f>
        <v/>
      </c>
      <c r="H160" s="182" t="s">
        <v>15973</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TinCID001453</v>
      </c>
    </row>
    <row r="161" spans="1:28" s="227" customFormat="1" ht="25.5">
      <c r="A161" s="186" t="s">
        <v>15345</v>
      </c>
      <c r="B161" s="182" t="s">
        <v>1099</v>
      </c>
      <c r="C161" s="227" t="s">
        <v>15344</v>
      </c>
      <c r="D161" s="230"/>
      <c r="E161" s="182" t="s">
        <v>1074</v>
      </c>
      <c r="G161" s="182" t="str">
        <f ca="1">IF(A160=$X$4,IF(ISERROR($V161),"Enter smelter details","RMI"),IF(ISERROR($V161),"",OFFSET('Smelter Look-up'!$F$4,$V161-4,0)))</f>
        <v/>
      </c>
      <c r="H161" s="182" t="s">
        <v>15971</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TinCID003449</v>
      </c>
    </row>
    <row r="162" spans="1:28" s="227" customFormat="1" ht="25.5">
      <c r="A162" s="186" t="s">
        <v>15714</v>
      </c>
      <c r="B162" s="182" t="s">
        <v>1099</v>
      </c>
      <c r="C162" s="227" t="s">
        <v>15713</v>
      </c>
      <c r="D162" s="230"/>
      <c r="E162" s="182" t="s">
        <v>1074</v>
      </c>
      <c r="G162" s="182" t="str">
        <f ca="1">IF(A161=$X$4,IF(ISERROR($V162),"Enter smelter details","RMI"),IF(ISERROR($V162),"",OFFSET('Smelter Look-up'!$F$4,$V162-4,0)))</f>
        <v/>
      </c>
      <c r="H162" s="182" t="s">
        <v>15974</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TinCID000313</v>
      </c>
    </row>
    <row r="163" spans="1:28" s="227" customFormat="1" ht="25.5">
      <c r="A163" s="186" t="s">
        <v>15310</v>
      </c>
      <c r="B163" s="182" t="s">
        <v>1099</v>
      </c>
      <c r="C163" s="227" t="s">
        <v>15309</v>
      </c>
      <c r="D163" s="230"/>
      <c r="E163" s="182" t="s">
        <v>1074</v>
      </c>
      <c r="G163" s="182" t="str">
        <f ca="1">IF(A162=$X$4,IF(ISERROR($V163),"Enter smelter details","RMI"),IF(ISERROR($V163),"",OFFSET('Smelter Look-up'!$F$4,$V163-4,0)))</f>
        <v/>
      </c>
      <c r="H163" s="182" t="s">
        <v>15953</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TinCID001458</v>
      </c>
    </row>
    <row r="164" spans="1:28" s="227" customFormat="1" ht="25.5">
      <c r="A164" s="186" t="s">
        <v>15625</v>
      </c>
      <c r="B164" s="182" t="s">
        <v>1099</v>
      </c>
      <c r="C164" s="227" t="s">
        <v>15624</v>
      </c>
      <c r="D164" s="230"/>
      <c r="E164" s="182" t="s">
        <v>1074</v>
      </c>
      <c r="G164" s="182" t="str">
        <f ca="1">IF(A163=$X$4,IF(ISERROR($V164),"Enter smelter details","RMI"),IF(ISERROR($V164),"",OFFSET('Smelter Look-up'!$F$4,$V164-4,0)))</f>
        <v/>
      </c>
      <c r="H164" s="182" t="s">
        <v>15974</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TinCID003868</v>
      </c>
    </row>
    <row r="165" spans="1:28" s="227" customFormat="1" ht="25.5">
      <c r="A165" s="186" t="s">
        <v>777</v>
      </c>
      <c r="B165" s="182" t="s">
        <v>1099</v>
      </c>
      <c r="C165" s="227" t="s">
        <v>13714</v>
      </c>
      <c r="D165" s="230"/>
      <c r="E165" s="182" t="s">
        <v>1074</v>
      </c>
      <c r="G165" s="182" t="str">
        <f ca="1">IF(A164=$X$4,IF(ISERROR($V165),"Enter smelter details","RMI"),IF(ISERROR($V165),"",OFFSET('Smelter Look-up'!$F$4,$V165-4,0)))</f>
        <v/>
      </c>
      <c r="H165" s="182" t="s">
        <v>15975</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TinCID002593</v>
      </c>
    </row>
    <row r="166" spans="1:28" s="227" customFormat="1" ht="25.5">
      <c r="A166" s="186" t="s">
        <v>760</v>
      </c>
      <c r="B166" s="182" t="s">
        <v>1099</v>
      </c>
      <c r="C166" s="227" t="s">
        <v>13713</v>
      </c>
      <c r="D166" s="230"/>
      <c r="E166" s="182" t="s">
        <v>1074</v>
      </c>
      <c r="G166" s="182" t="str">
        <f ca="1">IF(A165=$X$4,IF(ISERROR($V166),"Enter smelter details","RMI"),IF(ISERROR($V166),"",OFFSET('Smelter Look-up'!$F$4,$V166-4,0)))</f>
        <v/>
      </c>
      <c r="H166" s="182" t="s">
        <v>15976</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TinCID001477</v>
      </c>
    </row>
    <row r="167" spans="1:28" s="227" customFormat="1" ht="25.5">
      <c r="A167" s="186" t="s">
        <v>1771</v>
      </c>
      <c r="B167" s="182" t="s">
        <v>1099</v>
      </c>
      <c r="C167" s="227" t="s">
        <v>12381</v>
      </c>
      <c r="D167" s="230"/>
      <c r="E167" s="182" t="s">
        <v>1065</v>
      </c>
      <c r="G167" s="182" t="str">
        <f ca="1">IF(A166=$X$4,IF(ISERROR($V167),"Enter smelter details","RMI"),IF(ISERROR($V167),"",OFFSET('Smelter Look-up'!$F$4,$V167-4,0)))</f>
        <v/>
      </c>
      <c r="H167" s="182" t="s">
        <v>15936</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TinCID001482</v>
      </c>
    </row>
    <row r="168" spans="1:28" s="227" customFormat="1" ht="25.5">
      <c r="A168" s="186" t="s">
        <v>762</v>
      </c>
      <c r="B168" s="182" t="s">
        <v>1099</v>
      </c>
      <c r="C168" s="227" t="s">
        <v>761</v>
      </c>
      <c r="D168" s="230"/>
      <c r="E168" s="182" t="s">
        <v>2383</v>
      </c>
      <c r="G168" s="182" t="str">
        <f ca="1">IF(A167=$X$4,IF(ISERROR($V168),"Enter smelter details","RMI"),IF(ISERROR($V168),"",OFFSET('Smelter Look-up'!$F$4,$V168-4,0)))</f>
        <v/>
      </c>
      <c r="H168" s="182" t="s">
        <v>15977</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
        <v>Unknown</v>
      </c>
      <c r="T168" s="181" t="str">
        <f ca="1">IF(B167="","",IF(ISERROR(MATCH($J168,SorP!$B$1:$B$6226,0)),"",INDIRECT("'SorP'!$A$"&amp;MATCH($S168&amp;$J168,SorP!C:C,0))))</f>
        <v/>
      </c>
      <c r="U168" s="201"/>
      <c r="V168" s="226" t="e">
        <f>IF(A167="",NA(),IF(OR(A167="Smelter not listed",A167="Smelter not yet identified"),MATCH($B167&amp;$D168,'Smelter Look-up'!$J:$J,0),MATCH($B167&amp;$A167,'Smelter Look-up'!$J:$J,0)))</f>
        <v>#N/A</v>
      </c>
      <c r="X168" s="227">
        <f t="shared" si="7"/>
        <v>0</v>
      </c>
      <c r="AB168" s="228" t="str">
        <f t="shared" si="8"/>
        <v>TinCID002706</v>
      </c>
    </row>
    <row r="169" spans="1:28" s="227" customFormat="1" ht="25.5">
      <c r="A169" s="186" t="s">
        <v>2483</v>
      </c>
      <c r="B169" s="182" t="s">
        <v>1099</v>
      </c>
      <c r="C169" s="227" t="s">
        <v>2482</v>
      </c>
      <c r="D169" s="230"/>
      <c r="E169" s="182" t="s">
        <v>1065</v>
      </c>
      <c r="G169" s="182" t="str">
        <f ca="1">IF(A168=$X$4,IF(ISERROR($V169),"Enter smelter details","RMI"),IF(ISERROR($V169),"",OFFSET('Smelter Look-up'!$F$4,$V169-4,0)))</f>
        <v/>
      </c>
      <c r="H169" s="182" t="s">
        <v>15978</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
        <v>Unknown</v>
      </c>
      <c r="T169" s="181" t="str">
        <f ca="1">IF(B168="","",IF(ISERROR(MATCH($J169,SorP!$B$1:$B$6226,0)),"",INDIRECT("'SorP'!$A$"&amp;MATCH($S169&amp;$J169,SorP!C:C,0))))</f>
        <v/>
      </c>
      <c r="U169" s="201"/>
      <c r="V169" s="226" t="e">
        <f>IF(A168="",NA(),IF(OR(A168="Smelter not listed",A168="Smelter not yet identified"),MATCH($B168&amp;$D169,'Smelter Look-up'!$J:$J,0),MATCH($B168&amp;$A168,'Smelter Look-up'!$J:$J,0)))</f>
        <v>#N/A</v>
      </c>
      <c r="X169" s="227">
        <f t="shared" si="7"/>
        <v>0</v>
      </c>
      <c r="AB169" s="228" t="str">
        <f t="shared" si="8"/>
        <v>TinCID001539</v>
      </c>
    </row>
    <row r="170" spans="1:28" s="227" customFormat="1" ht="38.25">
      <c r="A170" s="186" t="s">
        <v>15639</v>
      </c>
      <c r="B170" s="182" t="s">
        <v>1099</v>
      </c>
      <c r="C170" s="227" t="s">
        <v>15638</v>
      </c>
      <c r="D170" s="230"/>
      <c r="E170" s="182" t="s">
        <v>1077</v>
      </c>
      <c r="G170" s="182" t="str">
        <f ca="1">IF(A169=$X$4,IF(ISERROR($V170),"Enter smelter details","RMI"),IF(ISERROR($V170),"",OFFSET('Smelter Look-up'!$F$4,$V170-4,0)))</f>
        <v/>
      </c>
      <c r="H170" s="182" t="s">
        <v>15979</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
        <v>Unknown</v>
      </c>
      <c r="T170" s="181" t="str">
        <f ca="1">IF(B169="","",IF(ISERROR(MATCH($J170,SorP!$B$1:$B$6226,0)),"",INDIRECT("'SorP'!$A$"&amp;MATCH($S170&amp;$J170,SorP!C:C,0))))</f>
        <v/>
      </c>
      <c r="U170" s="201"/>
      <c r="V170" s="226" t="e">
        <f>IF(A169="",NA(),IF(OR(A169="Smelter not listed",A169="Smelter not yet identified"),MATCH($B169&amp;$D170,'Smelter Look-up'!$J:$J,0),MATCH($B169&amp;$A169,'Smelter Look-up'!$J:$J,0)))</f>
        <v>#N/A</v>
      </c>
      <c r="X170" s="227">
        <f t="shared" si="7"/>
        <v>0</v>
      </c>
      <c r="AB170" s="228" t="str">
        <f t="shared" si="8"/>
        <v>TinCID002756</v>
      </c>
    </row>
    <row r="171" spans="1:28" s="227" customFormat="1" ht="25.5">
      <c r="A171" s="186" t="s">
        <v>763</v>
      </c>
      <c r="B171" s="182" t="s">
        <v>1099</v>
      </c>
      <c r="C171" s="227" t="s">
        <v>1000</v>
      </c>
      <c r="D171" s="230"/>
      <c r="E171" s="182" t="s">
        <v>859</v>
      </c>
      <c r="G171" s="182" t="str">
        <f ca="1">IF(A170=$X$4,IF(ISERROR($V171),"Enter smelter details","RMI"),IF(ISERROR($V171),"",OFFSET('Smelter Look-up'!$F$4,$V171-4,0)))</f>
        <v/>
      </c>
      <c r="H171" s="182" t="s">
        <v>15980</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TinCID004403</v>
      </c>
    </row>
    <row r="172" spans="1:28" s="227" customFormat="1" ht="25.5">
      <c r="A172" s="186" t="s">
        <v>766</v>
      </c>
      <c r="B172" s="182" t="s">
        <v>1099</v>
      </c>
      <c r="C172" s="227" t="s">
        <v>15303</v>
      </c>
      <c r="D172" s="230"/>
      <c r="E172" s="182" t="s">
        <v>1069</v>
      </c>
      <c r="G172" s="182" t="str">
        <f ca="1">IF(A171=$X$4,IF(ISERROR($V172),"Enter smelter details","RMI"),IF(ISERROR($V172),"",OFFSET('Smelter Look-up'!$F$4,$V172-4,0)))</f>
        <v/>
      </c>
      <c r="H172" s="182" t="s">
        <v>15957</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TinCID001898</v>
      </c>
    </row>
    <row r="173" spans="1:28" s="227" customFormat="1" ht="25.5">
      <c r="A173" s="186" t="s">
        <v>13122</v>
      </c>
      <c r="B173" s="182" t="s">
        <v>1099</v>
      </c>
      <c r="C173" s="227" t="s">
        <v>13121</v>
      </c>
      <c r="D173" s="230"/>
      <c r="E173" s="182" t="s">
        <v>2384</v>
      </c>
      <c r="G173" s="182" t="str">
        <f ca="1">IF(A172=$X$4,IF(ISERROR($V173),"Enter smelter details","RMI"),IF(ISERROR($V173),"",OFFSET('Smelter Look-up'!$F$4,$V173-4,0)))</f>
        <v/>
      </c>
      <c r="H173" s="182" t="s">
        <v>15981</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TinCID002180</v>
      </c>
    </row>
    <row r="174" spans="1:28" s="227" customFormat="1" ht="25.5">
      <c r="A174" s="186" t="s">
        <v>764</v>
      </c>
      <c r="B174" s="182" t="s">
        <v>1099</v>
      </c>
      <c r="C174" s="227" t="s">
        <v>2484</v>
      </c>
      <c r="D174" s="230"/>
      <c r="E174" s="182" t="s">
        <v>1065</v>
      </c>
      <c r="G174" s="182" t="str">
        <f ca="1">IF(A173=$X$4,IF(ISERROR($V174),"Enter smelter details","RMI"),IF(ISERROR($V174),"",OFFSET('Smelter Look-up'!$F$4,$V174-4,0)))</f>
        <v/>
      </c>
      <c r="H174" s="182" t="s">
        <v>15955</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
        <v>Unknown</v>
      </c>
      <c r="T174" s="181" t="str">
        <f ca="1">IF(B173="","",IF(ISERROR(MATCH($J174,SorP!$B$1:$B$6226,0)),"",INDIRECT("'SorP'!$A$"&amp;MATCH($S174&amp;$J174,SorP!C:C,0))))</f>
        <v/>
      </c>
      <c r="U174" s="201"/>
      <c r="V174" s="226" t="e">
        <f>IF(A173="",NA(),IF(OR(A173="Smelter not listed",A173="Smelter not yet identified"),MATCH($B173&amp;$D174,'Smelter Look-up'!$J:$J,0),MATCH($B173&amp;$A173,'Smelter Look-up'!$J:$J,0)))</f>
        <v>#N/A</v>
      </c>
      <c r="X174" s="227">
        <f t="shared" si="7"/>
        <v>0</v>
      </c>
      <c r="AB174" s="228" t="str">
        <f t="shared" si="8"/>
        <v>TinCID003325</v>
      </c>
    </row>
    <row r="175" spans="1:28" s="227" customFormat="1" ht="25.5">
      <c r="A175" s="186" t="s">
        <v>15641</v>
      </c>
      <c r="B175" s="182" t="s">
        <v>1099</v>
      </c>
      <c r="C175" s="227" t="s">
        <v>15640</v>
      </c>
      <c r="D175" s="230"/>
      <c r="E175" s="182" t="s">
        <v>861</v>
      </c>
      <c r="G175" s="182" t="str">
        <f ca="1">IF(A174=$X$4,IF(ISERROR($V175),"Enter smelter details","RMI"),IF(ISERROR($V175),"",OFFSET('Smelter Look-up'!$F$4,$V175-4,0)))</f>
        <v/>
      </c>
      <c r="H175" s="182" t="s">
        <v>15982</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
        <v>Unknown</v>
      </c>
      <c r="T175" s="181" t="str">
        <f ca="1">IF(B174="","",IF(ISERROR(MATCH($J175,SorP!$B$1:$B$6226,0)),"",INDIRECT("'SorP'!$A$"&amp;MATCH($S175&amp;$J175,SorP!C:C,0))))</f>
        <v/>
      </c>
      <c r="U175" s="201"/>
      <c r="V175" s="226" t="e">
        <f>IF(A174="",NA(),IF(OR(A174="Smelter not listed",A174="Smelter not yet identified"),MATCH($B174&amp;$D175,'Smelter Look-up'!$J:$J,0),MATCH($B174&amp;$A174,'Smelter Look-up'!$J:$J,0)))</f>
        <v>#N/A</v>
      </c>
      <c r="X175" s="227">
        <f t="shared" si="7"/>
        <v>0</v>
      </c>
      <c r="AB175" s="228" t="str">
        <f t="shared" si="8"/>
        <v>TinCID002036</v>
      </c>
    </row>
    <row r="176" spans="1:28" s="227" customFormat="1" ht="20.25">
      <c r="A176" s="186" t="s">
        <v>13720</v>
      </c>
      <c r="B176" s="182" t="s">
        <v>1099</v>
      </c>
      <c r="C176" s="227" t="s">
        <v>13719</v>
      </c>
      <c r="D176" s="230"/>
      <c r="E176" s="182" t="s">
        <v>1069</v>
      </c>
      <c r="G176" s="182" t="e">
        <f ca="1">IF(#REF!=$X$4,IF(ISERROR($V176),"Enter smelter details","RMI"),IF(ISERROR($V176),"",OFFSET('Smelter Look-up'!$F$4,$V176-4,0)))</f>
        <v>#REF!</v>
      </c>
      <c r="H176" s="182" t="s">
        <v>15957</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e">
        <f ca="1">IF(#REF!="","",IF(ISERROR(MATCH(#REF!,CL,0)),"Unknown",INDIRECT("'C'!$A$"&amp;MATCH(#REF!,CL,0)+1)))</f>
        <v>#REF!</v>
      </c>
      <c r="T176" s="181" t="e">
        <f ca="1">IF(#REF!="","",IF(ISERROR(MATCH($J176,SorP!$B$1:$B$6226,0)),"",INDIRECT("'SorP'!$A$"&amp;MATCH($S176&amp;$J176,SorP!C:C,0))))</f>
        <v>#REF!</v>
      </c>
      <c r="U176" s="201"/>
      <c r="V176" s="226" t="e">
        <f>IF(#REF!="",NA(),IF(OR(#REF!="Smelter not listed",#REF!="Smelter not yet identified"),MATCH(#REF!&amp;$D176,'Smelter Look-up'!$J:$J,0),MATCH(#REF!&amp;#REF!,'Smelter Look-up'!$J:$J,0)))</f>
        <v>#REF!</v>
      </c>
      <c r="X176" s="227" t="e">
        <f>IF(AND(#REF!="Smelter not listed",OR(LEN(D176)=0,LEN(#REF!)=0)),1,0)</f>
        <v>#REF!</v>
      </c>
      <c r="AB176" s="228" t="e">
        <f>#REF!&amp;#REF!</f>
        <v>#REF!</v>
      </c>
    </row>
    <row r="177" spans="1:28" s="227" customFormat="1" ht="25.5">
      <c r="A177" s="186" t="s">
        <v>767</v>
      </c>
      <c r="B177" s="182" t="s">
        <v>1101</v>
      </c>
      <c r="C177" s="227" t="s">
        <v>13721</v>
      </c>
      <c r="D177" s="230"/>
      <c r="E177" s="182" t="s">
        <v>1077</v>
      </c>
      <c r="G177" s="182" t="str">
        <f ca="1">IF(A176=$X$4,IF(ISERROR($V177),"Enter smelter details","RMI"),IF(ISERROR($V177),"",OFFSET('Smelter Look-up'!$F$4,$V177-4,0)))</f>
        <v/>
      </c>
      <c r="H177" s="182" t="s">
        <v>15983</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TinCID003397</v>
      </c>
    </row>
    <row r="178" spans="1:28" s="227" customFormat="1" ht="38.25">
      <c r="A178" s="186" t="s">
        <v>13777</v>
      </c>
      <c r="B178" s="182" t="s">
        <v>1101</v>
      </c>
      <c r="C178" s="227" t="s">
        <v>13763</v>
      </c>
      <c r="D178" s="230"/>
      <c r="E178" s="182" t="s">
        <v>863</v>
      </c>
      <c r="G178" s="182" t="str">
        <f ca="1">IF(A177=$X$4,IF(ISERROR($V178),"Enter smelter details","RMI"),IF(ISERROR($V178),"",OFFSET('Smelter Look-up'!$F$4,$V178-4,0)))</f>
        <v/>
      </c>
      <c r="H178" s="182" t="s">
        <v>15984</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
        <v>Unknown</v>
      </c>
      <c r="T178" s="181" t="str">
        <f ca="1">IF(B177="","",IF(ISERROR(MATCH($J178,SorP!$B$1:$B$6226,0)),"",INDIRECT("'SorP'!$A$"&amp;MATCH($S178&amp;$J178,SorP!C:C,0))))</f>
        <v/>
      </c>
      <c r="U178" s="201"/>
      <c r="V178" s="226" t="e">
        <f>IF(A177="",NA(),IF(OR(A177="Smelter not listed",A177="Smelter not yet identified"),MATCH($B177&amp;$D178,'Smelter Look-up'!$J:$J,0),MATCH($B177&amp;$A177,'Smelter Look-up'!$J:$J,0)))</f>
        <v>#N/A</v>
      </c>
      <c r="X178" s="227">
        <f t="shared" si="7"/>
        <v>0</v>
      </c>
      <c r="AB178" s="228" t="str">
        <f t="shared" si="8"/>
        <v>TungstenCID000004</v>
      </c>
    </row>
    <row r="179" spans="1:28" s="227" customFormat="1" ht="38.25">
      <c r="A179" s="186" t="s">
        <v>13724</v>
      </c>
      <c r="B179" s="182" t="s">
        <v>1101</v>
      </c>
      <c r="C179" s="227" t="s">
        <v>14970</v>
      </c>
      <c r="D179" s="230"/>
      <c r="E179" s="182" t="s">
        <v>1069</v>
      </c>
      <c r="G179" s="182" t="str">
        <f ca="1">IF(A178=$X$4,IF(ISERROR($V179),"Enter smelter details","RMI"),IF(ISERROR($V179),"",OFFSET('Smelter Look-up'!$F$4,$V179-4,0)))</f>
        <v/>
      </c>
      <c r="H179" s="182" t="s">
        <v>15985</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TungstenCID002502</v>
      </c>
    </row>
    <row r="180" spans="1:28" s="227" customFormat="1" ht="38.25">
      <c r="A180" s="186" t="s">
        <v>770</v>
      </c>
      <c r="B180" s="182" t="s">
        <v>1101</v>
      </c>
      <c r="C180" s="227" t="s">
        <v>1344</v>
      </c>
      <c r="D180" s="230"/>
      <c r="E180" s="182" t="s">
        <v>1069</v>
      </c>
      <c r="G180" s="182" t="str">
        <f ca="1">IF(A179=$X$4,IF(ISERROR($V180),"Enter smelter details","RMI"),IF(ISERROR($V180),"",OFFSET('Smelter Look-up'!$F$4,$V180-4,0)))</f>
        <v/>
      </c>
      <c r="H180" s="182" t="s">
        <v>15960</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
        <v>Unknown</v>
      </c>
      <c r="T180" s="181" t="str">
        <f ca="1">IF(B179="","",IF(ISERROR(MATCH($J180,SorP!$B$1:$B$6226,0)),"",INDIRECT("'SorP'!$A$"&amp;MATCH($S180&amp;$J180,SorP!C:C,0))))</f>
        <v/>
      </c>
      <c r="U180" s="201"/>
      <c r="V180" s="226" t="e">
        <f>IF(A179="",NA(),IF(OR(A179="Smelter not listed",A179="Smelter not yet identified"),MATCH($B179&amp;$D180,'Smelter Look-up'!$J:$J,0),MATCH($B179&amp;$A179,'Smelter Look-up'!$J:$J,0)))</f>
        <v>#N/A</v>
      </c>
      <c r="X180" s="227">
        <f t="shared" si="7"/>
        <v>0</v>
      </c>
      <c r="AB180" s="228" t="str">
        <f t="shared" si="8"/>
        <v>TungstenCID002641</v>
      </c>
    </row>
    <row r="181" spans="1:28" s="227" customFormat="1" ht="38.25">
      <c r="A181" s="186" t="s">
        <v>13778</v>
      </c>
      <c r="B181" s="182" t="s">
        <v>1101</v>
      </c>
      <c r="C181" s="227" t="s">
        <v>13764</v>
      </c>
      <c r="D181" s="230"/>
      <c r="E181" s="182" t="s">
        <v>1065</v>
      </c>
      <c r="G181" s="182" t="str">
        <f ca="1">IF(A180=$X$4,IF(ISERROR($V181),"Enter smelter details","RMI"),IF(ISERROR($V181),"",OFFSET('Smelter Look-up'!$F$4,$V181-4,0)))</f>
        <v/>
      </c>
      <c r="H181" s="182" t="s">
        <v>15986</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
        <v>Unknown</v>
      </c>
      <c r="T181" s="181" t="str">
        <f ca="1">IF(B180="","",IF(ISERROR(MATCH($J181,SorP!$B$1:$B$6226,0)),"",INDIRECT("'SorP'!$A$"&amp;MATCH($S181&amp;$J181,SorP!C:C,0))))</f>
        <v/>
      </c>
      <c r="U181" s="201"/>
      <c r="V181" s="226" t="e">
        <f>IF(A180="",NA(),IF(OR(A180="Smelter not listed",A180="Smelter not yet identified"),MATCH($B180&amp;$D181,'Smelter Look-up'!$J:$J,0),MATCH($B180&amp;$A180,'Smelter Look-up'!$J:$J,0)))</f>
        <v>#N/A</v>
      </c>
      <c r="X181" s="227">
        <f t="shared" si="7"/>
        <v>0</v>
      </c>
      <c r="AB181" s="228" t="str">
        <f t="shared" si="8"/>
        <v>TungstenCID000258</v>
      </c>
    </row>
    <row r="182" spans="1:28" s="227" customFormat="1" ht="38.25">
      <c r="A182" s="186" t="s">
        <v>14972</v>
      </c>
      <c r="B182" s="182" t="s">
        <v>1101</v>
      </c>
      <c r="C182" s="227" t="s">
        <v>15357</v>
      </c>
      <c r="D182" s="230"/>
      <c r="E182" s="182" t="s">
        <v>1069</v>
      </c>
      <c r="G182" s="182" t="str">
        <f ca="1">IF(A181=$X$4,IF(ISERROR($V182),"Enter smelter details","RMI"),IF(ISERROR($V182),"",OFFSET('Smelter Look-up'!$F$4,$V182-4,0)))</f>
        <v/>
      </c>
      <c r="H182" s="182" t="s">
        <v>15987</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TungstenCID003468</v>
      </c>
    </row>
    <row r="183" spans="1:28" s="227" customFormat="1" ht="38.25">
      <c r="A183" s="186" t="s">
        <v>132</v>
      </c>
      <c r="B183" s="182" t="s">
        <v>1101</v>
      </c>
      <c r="C183" s="227" t="s">
        <v>142</v>
      </c>
      <c r="D183" s="230"/>
      <c r="E183" s="182" t="s">
        <v>1069</v>
      </c>
      <c r="G183" s="182" t="str">
        <f ca="1">IF(A182=$X$4,IF(ISERROR($V183),"Enter smelter details","RMI"),IF(ISERROR($V183),"",OFFSET('Smelter Look-up'!$F$4,$V183-4,0)))</f>
        <v/>
      </c>
      <c r="H183" s="182" t="s">
        <v>15960</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
        <v>Unknown</v>
      </c>
      <c r="T183" s="181" t="str">
        <f ca="1">IF(B182="","",IF(ISERROR(MATCH($J183,SorP!$B$1:$B$6226,0)),"",INDIRECT("'SorP'!$A$"&amp;MATCH($S183&amp;$J183,SorP!C:C,0))))</f>
        <v/>
      </c>
      <c r="U183" s="201"/>
      <c r="V183" s="226" t="e">
        <f>IF(A182="",NA(),IF(OR(A182="Smelter not listed",A182="Smelter not yet identified"),MATCH($B182&amp;$D183,'Smelter Look-up'!$J:$J,0),MATCH($B182&amp;$A182,'Smelter Look-up'!$J:$J,0)))</f>
        <v>#N/A</v>
      </c>
      <c r="X183" s="227">
        <f t="shared" si="7"/>
        <v>0</v>
      </c>
      <c r="AB183" s="228" t="str">
        <f t="shared" si="8"/>
        <v>TungstenCID003609</v>
      </c>
    </row>
    <row r="184" spans="1:28" s="227" customFormat="1" ht="38.25">
      <c r="A184" s="186" t="s">
        <v>380</v>
      </c>
      <c r="B184" s="182" t="s">
        <v>1101</v>
      </c>
      <c r="C184" s="227" t="s">
        <v>379</v>
      </c>
      <c r="D184" s="230"/>
      <c r="E184" s="182" t="s">
        <v>1069</v>
      </c>
      <c r="G184" s="182" t="str">
        <f ca="1">IF(A183=$X$4,IF(ISERROR($V184),"Enter smelter details","RMI"),IF(ISERROR($V184),"",OFFSET('Smelter Look-up'!$F$4,$V184-4,0)))</f>
        <v/>
      </c>
      <c r="H184" s="182" t="s">
        <v>15960</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si="7"/>
        <v>0</v>
      </c>
      <c r="AB184" s="228" t="str">
        <f t="shared" si="8"/>
        <v>TungstenCID002315</v>
      </c>
    </row>
    <row r="185" spans="1:28" s="227" customFormat="1" ht="38.25">
      <c r="A185" s="186" t="s">
        <v>771</v>
      </c>
      <c r="B185" s="182" t="s">
        <v>1101</v>
      </c>
      <c r="C185" s="227" t="s">
        <v>15647</v>
      </c>
      <c r="D185" s="230"/>
      <c r="E185" s="182" t="s">
        <v>2384</v>
      </c>
      <c r="G185" s="182" t="str">
        <f ca="1">IF(A184=$X$4,IF(ISERROR($V185),"Enter smelter details","RMI"),IF(ISERROR($V185),"",OFFSET('Smelter Look-up'!$F$4,$V185-4,0)))</f>
        <v/>
      </c>
      <c r="H185" s="182" t="s">
        <v>15988</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si="7"/>
        <v>0</v>
      </c>
      <c r="AB185" s="228" t="str">
        <f t="shared" si="8"/>
        <v>TungstenCID002494</v>
      </c>
    </row>
    <row r="186" spans="1:28" s="227" customFormat="1" ht="38.25">
      <c r="A186" s="186" t="s">
        <v>769</v>
      </c>
      <c r="B186" s="182" t="s">
        <v>1101</v>
      </c>
      <c r="C186" s="227" t="s">
        <v>1345</v>
      </c>
      <c r="D186" s="230"/>
      <c r="E186" s="182" t="s">
        <v>1069</v>
      </c>
      <c r="G186" s="182" t="str">
        <f ca="1">IF(A185=$X$4,IF(ISERROR($V186),"Enter smelter details","RMI"),IF(ISERROR($V186),"",OFFSET('Smelter Look-up'!$F$4,$V186-4,0)))</f>
        <v/>
      </c>
      <c r="H186" s="182" t="s">
        <v>15959</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7"/>
        <v>0</v>
      </c>
      <c r="AB186" s="228" t="str">
        <f t="shared" si="8"/>
        <v>TungstenCID000568</v>
      </c>
    </row>
    <row r="187" spans="1:28" s="227" customFormat="1" ht="38.25">
      <c r="A187" s="186" t="s">
        <v>1390</v>
      </c>
      <c r="B187" s="182" t="s">
        <v>1101</v>
      </c>
      <c r="C187" s="227" t="s">
        <v>2487</v>
      </c>
      <c r="D187" s="230"/>
      <c r="E187" s="182" t="s">
        <v>1070</v>
      </c>
      <c r="G187" s="182" t="str">
        <f ca="1">IF(A186=$X$4,IF(ISERROR($V187),"Enter smelter details","RMI"),IF(ISERROR($V187),"",OFFSET('Smelter Look-up'!$F$4,$V187-4,0)))</f>
        <v/>
      </c>
      <c r="H187" s="182" t="s">
        <v>15989</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si="7"/>
        <v>0</v>
      </c>
      <c r="AB187" s="228" t="str">
        <f t="shared" si="8"/>
        <v>TungstenCID000218</v>
      </c>
    </row>
    <row r="188" spans="1:28" s="227" customFormat="1" ht="38.25">
      <c r="A188" s="186" t="s">
        <v>13779</v>
      </c>
      <c r="B188" s="182" t="s">
        <v>1101</v>
      </c>
      <c r="C188" s="227" t="s">
        <v>15358</v>
      </c>
      <c r="D188" s="230"/>
      <c r="E188" s="182" t="s">
        <v>1069</v>
      </c>
      <c r="G188" s="182" t="str">
        <f ca="1">IF(A187=$X$4,IF(ISERROR($V188),"Enter smelter details","RMI"),IF(ISERROR($V188),"",OFFSET('Smelter Look-up'!$F$4,$V188-4,0)))</f>
        <v/>
      </c>
      <c r="H188" s="182" t="s">
        <v>15990</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7"/>
        <v>0</v>
      </c>
      <c r="AB188" s="228" t="str">
        <f t="shared" si="8"/>
        <v>TungstenCID002541</v>
      </c>
    </row>
    <row r="189" spans="1:28" s="227" customFormat="1" ht="20.25">
      <c r="A189" s="186" t="s">
        <v>773</v>
      </c>
      <c r="B189" s="182" t="s">
        <v>1101</v>
      </c>
      <c r="C189" s="227" t="s">
        <v>1347</v>
      </c>
      <c r="D189" s="230"/>
      <c r="E189" s="182" t="s">
        <v>1077</v>
      </c>
      <c r="G189" s="182" t="e">
        <f ca="1">IF(#REF!=$X$4,IF(ISERROR($V189),"Enter smelter details","RMI"),IF(ISERROR($V189),"",OFFSET('Smelter Look-up'!$F$4,$V189-4,0)))</f>
        <v>#REF!</v>
      </c>
      <c r="H189" s="182" t="s">
        <v>15991</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e">
        <f ca="1">IF(#REF!="","",IF(ISERROR(MATCH(#REF!,CL,0)),"Unknown",INDIRECT("'C'!$A$"&amp;MATCH(#REF!,CL,0)+1)))</f>
        <v>#REF!</v>
      </c>
      <c r="T189" s="181" t="e">
        <f ca="1">IF(#REF!="","",IF(ISERROR(MATCH($J189,SorP!$B$1:$B$6226,0)),"",INDIRECT("'SorP'!$A$"&amp;MATCH($S189&amp;$J189,SorP!C:C,0))))</f>
        <v>#REF!</v>
      </c>
      <c r="U189" s="201"/>
      <c r="V189" s="226" t="e">
        <f>IF(#REF!="",NA(),IF(OR(#REF!="Smelter not listed",#REF!="Smelter not yet identified"),MATCH(#REF!&amp;$D189,'Smelter Look-up'!$J:$J,0),MATCH(#REF!&amp;#REF!,'Smelter Look-up'!$J:$J,0)))</f>
        <v>#REF!</v>
      </c>
      <c r="X189" s="227" t="e">
        <f>IF(AND(#REF!="Smelter not listed",OR(LEN(D189)=0,LEN(#REF!)=0)),1,0)</f>
        <v>#REF!</v>
      </c>
      <c r="AB189" s="228" t="e">
        <f>#REF!&amp;#REF!</f>
        <v>#REF!</v>
      </c>
    </row>
    <row r="190" spans="1:28" s="227" customFormat="1" ht="38.25">
      <c r="A190" s="186" t="s">
        <v>1393</v>
      </c>
      <c r="B190" s="182" t="s">
        <v>1101</v>
      </c>
      <c r="C190" s="227" t="s">
        <v>1392</v>
      </c>
      <c r="D190" s="230"/>
      <c r="E190" s="182" t="s">
        <v>1069</v>
      </c>
      <c r="G190" s="182" t="str">
        <f ca="1">IF(A189=$X$4,IF(ISERROR($V190),"Enter smelter details","RMI"),IF(ISERROR($V190),"",OFFSET('Smelter Look-up'!$F$4,$V190-4,0)))</f>
        <v/>
      </c>
      <c r="H190" s="182" t="s">
        <v>15960</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7"/>
        <v>0</v>
      </c>
      <c r="AB190" s="228" t="str">
        <f t="shared" si="8"/>
        <v>TungstenCID000825</v>
      </c>
    </row>
    <row r="191" spans="1:28" s="227" customFormat="1" ht="38.25">
      <c r="A191" s="186" t="s">
        <v>130</v>
      </c>
      <c r="B191" s="182" t="s">
        <v>1101</v>
      </c>
      <c r="C191" s="227" t="s">
        <v>148</v>
      </c>
      <c r="D191" s="230"/>
      <c r="E191" s="182" t="s">
        <v>1069</v>
      </c>
      <c r="G191" s="182" t="str">
        <f ca="1">IF(A190=$X$4,IF(ISERROR($V191),"Enter smelter details","RMI"),IF(ISERROR($V191),"",OFFSET('Smelter Look-up'!$F$4,$V191-4,0)))</f>
        <v/>
      </c>
      <c r="H191" s="182" t="s">
        <v>15992</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6"/>
        <v>Unknown</v>
      </c>
      <c r="T191" s="181" t="str">
        <f ca="1">IF(B190="","",IF(ISERROR(MATCH($J191,SorP!$B$1:$B$6226,0)),"",INDIRECT("'SorP'!$A$"&amp;MATCH($S191&amp;$J191,SorP!C:C,0))))</f>
        <v/>
      </c>
      <c r="U191" s="201"/>
      <c r="V191" s="226" t="e">
        <f>IF(A190="",NA(),IF(OR(A190="Smelter not listed",A190="Smelter not yet identified"),MATCH($B190&amp;$D191,'Smelter Look-up'!$J:$J,0),MATCH($B190&amp;$A190,'Smelter Look-up'!$J:$J,0)))</f>
        <v>#N/A</v>
      </c>
      <c r="X191" s="227">
        <f t="shared" si="7"/>
        <v>0</v>
      </c>
      <c r="AB191" s="228" t="str">
        <f t="shared" si="8"/>
        <v>TungstenCID002551</v>
      </c>
    </row>
    <row r="192" spans="1:28" s="227" customFormat="1" ht="38.25">
      <c r="A192" s="186" t="s">
        <v>135</v>
      </c>
      <c r="B192" s="182" t="s">
        <v>1101</v>
      </c>
      <c r="C192" s="227" t="s">
        <v>145</v>
      </c>
      <c r="D192" s="230"/>
      <c r="E192" s="182" t="s">
        <v>1069</v>
      </c>
      <c r="G192" s="182" t="str">
        <f ca="1">IF(A191=$X$4,IF(ISERROR($V192),"Enter smelter details","RMI"),IF(ISERROR($V192),"",OFFSET('Smelter Look-up'!$F$4,$V192-4,0)))</f>
        <v/>
      </c>
      <c r="H192" s="182" t="s">
        <v>15993</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7"/>
        <v>0</v>
      </c>
      <c r="AB192" s="228" t="str">
        <f t="shared" si="8"/>
        <v>TungstenCID002321</v>
      </c>
    </row>
    <row r="193" spans="1:28" s="227" customFormat="1" ht="38.25">
      <c r="A193" s="186" t="s">
        <v>134</v>
      </c>
      <c r="B193" s="182" t="s">
        <v>1101</v>
      </c>
      <c r="C193" s="227" t="s">
        <v>144</v>
      </c>
      <c r="D193" s="230"/>
      <c r="E193" s="182" t="s">
        <v>1069</v>
      </c>
      <c r="G193" s="182" t="str">
        <f ca="1">IF(A192=$X$4,IF(ISERROR($V193),"Enter smelter details","RMI"),IF(ISERROR($V193),"",OFFSET('Smelter Look-up'!$F$4,$V193-4,0)))</f>
        <v/>
      </c>
      <c r="H193" s="182" t="s">
        <v>15960</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11" ca="1" si="9">IF(B192="","",IF(ISERROR(MATCH($H192,CL,0)),"Unknown",INDIRECT("'C'!$A$"&amp;MATCH($H192,CL,0)+1)))</f>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ref="X193:X211" si="10">IF(AND(A192="Smelter not listed",OR(LEN(D193)=0,LEN(H192)=0)),1,0)</f>
        <v>0</v>
      </c>
      <c r="AB193" s="228" t="str">
        <f t="shared" ref="AB193:AB211" si="11">B192&amp;A192</f>
        <v>TungstenCID002318</v>
      </c>
    </row>
    <row r="194" spans="1:28" s="227" customFormat="1" ht="38.25">
      <c r="A194" s="186" t="s">
        <v>133</v>
      </c>
      <c r="B194" s="182" t="s">
        <v>1101</v>
      </c>
      <c r="C194" s="227" t="s">
        <v>143</v>
      </c>
      <c r="D194" s="230"/>
      <c r="E194" s="182" t="s">
        <v>1069</v>
      </c>
      <c r="G194" s="182" t="str">
        <f ca="1">IF(A193=$X$4,IF(ISERROR($V194),"Enter smelter details","RMI"),IF(ISERROR($V194),"",OFFSET('Smelter Look-up'!$F$4,$V194-4,0)))</f>
        <v/>
      </c>
      <c r="H194" s="182" t="s">
        <v>15960</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9"/>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10"/>
        <v>0</v>
      </c>
      <c r="AB194" s="228" t="str">
        <f t="shared" si="11"/>
        <v>TungstenCID002317</v>
      </c>
    </row>
    <row r="195" spans="1:28" s="227" customFormat="1" ht="38.25">
      <c r="A195" s="186" t="s">
        <v>15702</v>
      </c>
      <c r="B195" s="182" t="s">
        <v>1101</v>
      </c>
      <c r="C195" s="227" t="s">
        <v>15701</v>
      </c>
      <c r="D195" s="230"/>
      <c r="E195" s="182" t="s">
        <v>2383</v>
      </c>
      <c r="G195" s="182" t="str">
        <f ca="1">IF(A194=$X$4,IF(ISERROR($V195),"Enter smelter details","RMI"),IF(ISERROR($V195),"",OFFSET('Smelter Look-up'!$F$4,$V195-4,0)))</f>
        <v/>
      </c>
      <c r="H195" s="182" t="s">
        <v>15994</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9"/>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si="10"/>
        <v>0</v>
      </c>
      <c r="AB195" s="228" t="str">
        <f t="shared" si="11"/>
        <v>TungstenCID002316</v>
      </c>
    </row>
    <row r="196" spans="1:28" s="227" customFormat="1" ht="38.25">
      <c r="A196" s="186" t="s">
        <v>15648</v>
      </c>
      <c r="B196" s="182" t="s">
        <v>1101</v>
      </c>
      <c r="C196" s="227" t="s">
        <v>15716</v>
      </c>
      <c r="D196" s="230"/>
      <c r="E196" s="182" t="s">
        <v>863</v>
      </c>
      <c r="G196" s="182" t="str">
        <f ca="1">IF(A195=$X$4,IF(ISERROR($V196),"Enter smelter details","RMI"),IF(ISERROR($V196),"",OFFSET('Smelter Look-up'!$F$4,$V196-4,0)))</f>
        <v/>
      </c>
      <c r="H196" s="182" t="s">
        <v>15995</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9"/>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10"/>
        <v>0</v>
      </c>
      <c r="AB196" s="228" t="str">
        <f t="shared" si="11"/>
        <v>TungstenCID005012</v>
      </c>
    </row>
    <row r="197" spans="1:28" s="227" customFormat="1" ht="38.25">
      <c r="A197" s="186" t="s">
        <v>774</v>
      </c>
      <c r="B197" s="182" t="s">
        <v>1101</v>
      </c>
      <c r="C197" s="227" t="s">
        <v>141</v>
      </c>
      <c r="D197" s="230"/>
      <c r="E197" s="182" t="s">
        <v>2384</v>
      </c>
      <c r="G197" s="182" t="str">
        <f ca="1">IF(A196=$X$4,IF(ISERROR($V197),"Enter smelter details","RMI"),IF(ISERROR($V197),"",OFFSET('Smelter Look-up'!$F$4,$V197-4,0)))</f>
        <v/>
      </c>
      <c r="H197" s="182" t="s">
        <v>15996</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9"/>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si="10"/>
        <v>0</v>
      </c>
      <c r="AB197" s="228" t="str">
        <f t="shared" si="11"/>
        <v>TungstenCID004619</v>
      </c>
    </row>
    <row r="198" spans="1:28" s="227" customFormat="1" ht="38.25">
      <c r="A198" s="186" t="s">
        <v>768</v>
      </c>
      <c r="B198" s="182" t="s">
        <v>1101</v>
      </c>
      <c r="C198" s="227" t="s">
        <v>140</v>
      </c>
      <c r="D198" s="230"/>
      <c r="E198" s="182" t="s">
        <v>2384</v>
      </c>
      <c r="G198" s="182" t="str">
        <f ca="1">IF(A197=$X$4,IF(ISERROR($V198),"Enter smelter details","RMI"),IF(ISERROR($V198),"",OFFSET('Smelter Look-up'!$F$4,$V198-4,0)))</f>
        <v/>
      </c>
      <c r="H198" s="182" t="s">
        <v>15997</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TungstenCID000966</v>
      </c>
    </row>
    <row r="199" spans="1:28" s="227" customFormat="1" ht="38.25">
      <c r="A199" s="186" t="s">
        <v>13730</v>
      </c>
      <c r="B199" s="182" t="s">
        <v>1101</v>
      </c>
      <c r="C199" s="227" t="s">
        <v>13729</v>
      </c>
      <c r="D199" s="230"/>
      <c r="E199" s="182" t="s">
        <v>2383</v>
      </c>
      <c r="G199" s="182" t="str">
        <f ca="1">IF(A198=$X$4,IF(ISERROR($V199),"Enter smelter details","RMI"),IF(ISERROR($V199),"",OFFSET('Smelter Look-up'!$F$4,$V199-4,0)))</f>
        <v/>
      </c>
      <c r="H199" s="182" t="s">
        <v>15998</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TungstenCID000105</v>
      </c>
    </row>
    <row r="200" spans="1:28" s="227" customFormat="1" ht="38.25">
      <c r="A200" s="186" t="s">
        <v>15650</v>
      </c>
      <c r="B200" s="182" t="s">
        <v>1101</v>
      </c>
      <c r="C200" s="227" t="s">
        <v>15649</v>
      </c>
      <c r="D200" s="230"/>
      <c r="E200" s="182" t="s">
        <v>2383</v>
      </c>
      <c r="G200" s="182" t="str">
        <f ca="1">IF(A199=$X$4,IF(ISERROR($V200),"Enter smelter details","RMI"),IF(ISERROR($V200),"",OFFSET('Smelter Look-up'!$F$4,$V200-4,0)))</f>
        <v/>
      </c>
      <c r="H200" s="182" t="s">
        <v>15999</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TungstenCID003407</v>
      </c>
    </row>
    <row r="201" spans="1:28" s="227" customFormat="1" ht="38.25">
      <c r="A201" s="186" t="s">
        <v>136</v>
      </c>
      <c r="B201" s="182" t="s">
        <v>1101</v>
      </c>
      <c r="C201" s="227" t="s">
        <v>146</v>
      </c>
      <c r="D201" s="230"/>
      <c r="E201" s="182" t="s">
        <v>1069</v>
      </c>
      <c r="G201" s="182" t="str">
        <f ca="1">IF(A200=$X$4,IF(ISERROR($V201),"Enter smelter details","RMI"),IF(ISERROR($V201),"",OFFSET('Smelter Look-up'!$F$4,$V201-4,0)))</f>
        <v/>
      </c>
      <c r="H201" s="182" t="s">
        <v>16000</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TungstenCID004397</v>
      </c>
    </row>
    <row r="202" spans="1:28" s="227" customFormat="1" ht="38.25">
      <c r="A202" s="186" t="s">
        <v>1394</v>
      </c>
      <c r="B202" s="182" t="s">
        <v>1101</v>
      </c>
      <c r="C202" s="227" t="s">
        <v>14973</v>
      </c>
      <c r="D202" s="230"/>
      <c r="E202" s="182" t="s">
        <v>863</v>
      </c>
      <c r="G202" s="182" t="str">
        <f ca="1">IF(A201=$X$4,IF(ISERROR($V202),"Enter smelter details","RMI"),IF(ISERROR($V202),"",OFFSET('Smelter Look-up'!$F$4,$V202-4,0)))</f>
        <v/>
      </c>
      <c r="H202" s="182" t="s">
        <v>16001</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TungstenCID002319</v>
      </c>
    </row>
    <row r="203" spans="1:28" s="227" customFormat="1" ht="38.25">
      <c r="A203" s="186" t="s">
        <v>1796</v>
      </c>
      <c r="B203" s="182" t="s">
        <v>1101</v>
      </c>
      <c r="C203" s="227" t="s">
        <v>1795</v>
      </c>
      <c r="D203" s="230"/>
      <c r="E203" s="182" t="s">
        <v>2384</v>
      </c>
      <c r="G203" s="182" t="str">
        <f ca="1">IF(A202=$X$4,IF(ISERROR($V203),"Enter smelter details","RMI"),IF(ISERROR($V203),"",OFFSET('Smelter Look-up'!$F$4,$V203-4,0)))</f>
        <v/>
      </c>
      <c r="H203" s="182" t="s">
        <v>16002</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Unknown</v>
      </c>
      <c r="T203" s="181" t="str">
        <f ca="1">IF(B202="","",IF(ISERROR(MATCH($J203,SorP!$B$1:$B$6226,0)),"",INDIRECT("'SorP'!$A$"&amp;MATCH($S203&amp;$J203,SorP!C:C,0))))</f>
        <v/>
      </c>
      <c r="U203" s="201"/>
      <c r="V203" s="226" t="e">
        <f>IF(A202="",NA(),IF(OR(A202="Smelter not listed",A202="Smelter not yet identified"),MATCH($B202&amp;$D203,'Smelter Look-up'!$J:$J,0),MATCH($B202&amp;$A202,'Smelter Look-up'!$J:$J,0)))</f>
        <v>#N/A</v>
      </c>
      <c r="X203" s="227">
        <f t="shared" si="10"/>
        <v>0</v>
      </c>
      <c r="AB203" s="228" t="str">
        <f t="shared" si="11"/>
        <v>TungstenCID002543</v>
      </c>
    </row>
    <row r="204" spans="1:28" s="227" customFormat="1" ht="38.25">
      <c r="A204" s="186" t="s">
        <v>15654</v>
      </c>
      <c r="B204" s="182" t="s">
        <v>1101</v>
      </c>
      <c r="C204" s="227" t="s">
        <v>15653</v>
      </c>
      <c r="D204" s="230"/>
      <c r="E204" s="182" t="s">
        <v>852</v>
      </c>
      <c r="G204" s="182" t="str">
        <f ca="1">IF(A203=$X$4,IF(ISERROR($V204),"Enter smelter details","RMI"),IF(ISERROR($V204),"",OFFSET('Smelter Look-up'!$F$4,$V204-4,0)))</f>
        <v/>
      </c>
      <c r="H204" s="182" t="s">
        <v>16003</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9"/>
        <v>Unknown</v>
      </c>
      <c r="T204" s="181" t="str">
        <f ca="1">IF(B203="","",IF(ISERROR(MATCH($J204,SorP!$B$1:$B$6226,0)),"",INDIRECT("'SorP'!$A$"&amp;MATCH($S204&amp;$J204,SorP!C:C,0))))</f>
        <v/>
      </c>
      <c r="U204" s="201"/>
      <c r="V204" s="226" t="e">
        <f>IF(A203="",NA(),IF(OR(A203="Smelter not listed",A203="Smelter not yet identified"),MATCH($B203&amp;$D204,'Smelter Look-up'!$J:$J,0),MATCH($B203&amp;$A203,'Smelter Look-up'!$J:$J,0)))</f>
        <v>#N/A</v>
      </c>
      <c r="X204" s="227">
        <f t="shared" si="10"/>
        <v>0</v>
      </c>
      <c r="AB204" s="228" t="str">
        <f t="shared" si="11"/>
        <v>TungstenCID002589</v>
      </c>
    </row>
    <row r="205" spans="1:28" s="227" customFormat="1" ht="38.25">
      <c r="A205" s="186" t="s">
        <v>15658</v>
      </c>
      <c r="B205" s="182" t="s">
        <v>1101</v>
      </c>
      <c r="C205" s="227" t="s">
        <v>15657</v>
      </c>
      <c r="D205" s="230"/>
      <c r="E205" s="182" t="s">
        <v>1069</v>
      </c>
      <c r="G205" s="182" t="str">
        <f ca="1">IF(A204=$X$4,IF(ISERROR($V205),"Enter smelter details","RMI"),IF(ISERROR($V205),"",OFFSET('Smelter Look-up'!$F$4,$V205-4,0)))</f>
        <v/>
      </c>
      <c r="H205" s="182" t="s">
        <v>15987</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9"/>
        <v>Unknown</v>
      </c>
      <c r="T205" s="181" t="str">
        <f ca="1">IF(B204="","",IF(ISERROR(MATCH($J205,SorP!$B$1:$B$6226,0)),"",INDIRECT("'SorP'!$A$"&amp;MATCH($S205&amp;$J205,SorP!C:C,0))))</f>
        <v/>
      </c>
      <c r="U205" s="201"/>
      <c r="V205" s="226" t="e">
        <f>IF(A204="",NA(),IF(OR(A204="Smelter not listed",A204="Smelter not yet identified"),MATCH($B204&amp;$D205,'Smelter Look-up'!$J:$J,0),MATCH($B204&amp;$A204,'Smelter Look-up'!$J:$J,0)))</f>
        <v>#N/A</v>
      </c>
      <c r="X205" s="227">
        <f t="shared" si="10"/>
        <v>0</v>
      </c>
      <c r="AB205" s="228" t="str">
        <f t="shared" si="11"/>
        <v>TungstenCID004797</v>
      </c>
    </row>
    <row r="206" spans="1:28" s="227" customFormat="1" ht="38.25">
      <c r="A206" s="186" t="s">
        <v>1391</v>
      </c>
      <c r="B206" s="182" t="s">
        <v>1101</v>
      </c>
      <c r="C206" s="227" t="s">
        <v>14948</v>
      </c>
      <c r="D206" s="230"/>
      <c r="E206" s="182" t="s">
        <v>1070</v>
      </c>
      <c r="G206" s="182" t="str">
        <f ca="1">IF(A205=$X$4,IF(ISERROR($V206),"Enter smelter details","RMI"),IF(ISERROR($V206),"",OFFSET('Smelter Look-up'!$F$4,$V206-4,0)))</f>
        <v/>
      </c>
      <c r="H206" s="182" t="s">
        <v>15942</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9"/>
        <v>Unknown</v>
      </c>
      <c r="T206" s="181" t="str">
        <f ca="1">IF(B205="","",IF(ISERROR(MATCH($J206,SorP!$B$1:$B$6226,0)),"",INDIRECT("'SorP'!$A$"&amp;MATCH($S206&amp;$J206,SorP!C:C,0))))</f>
        <v/>
      </c>
      <c r="U206" s="201"/>
      <c r="V206" s="226" t="e">
        <f>IF(A205="",NA(),IF(OR(A205="Smelter not listed",A205="Smelter not yet identified"),MATCH($B205&amp;$D206,'Smelter Look-up'!$J:$J,0),MATCH($B205&amp;$A205,'Smelter Look-up'!$J:$J,0)))</f>
        <v>#N/A</v>
      </c>
      <c r="X206" s="227">
        <f t="shared" si="10"/>
        <v>0</v>
      </c>
      <c r="AB206" s="228" t="str">
        <f t="shared" si="11"/>
        <v>TungstenCID004430</v>
      </c>
    </row>
    <row r="207" spans="1:28" s="227" customFormat="1" ht="38.25">
      <c r="A207" s="186" t="s">
        <v>15364</v>
      </c>
      <c r="B207" s="182" t="s">
        <v>1101</v>
      </c>
      <c r="C207" s="227" t="s">
        <v>15363</v>
      </c>
      <c r="D207" s="230"/>
      <c r="E207" s="182" t="s">
        <v>863</v>
      </c>
      <c r="G207" s="182" t="str">
        <f ca="1">IF(A206=$X$4,IF(ISERROR($V207),"Enter smelter details","RMI"),IF(ISERROR($V207),"",OFFSET('Smelter Look-up'!$F$4,$V207-4,0)))</f>
        <v/>
      </c>
      <c r="H207" s="182" t="s">
        <v>15827</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9"/>
        <v>Unknown</v>
      </c>
      <c r="T207" s="181" t="str">
        <f ca="1">IF(B206="","",IF(ISERROR(MATCH($J207,SorP!$B$1:$B$6226,0)),"",INDIRECT("'SorP'!$A$"&amp;MATCH($S207&amp;$J207,SorP!C:C,0))))</f>
        <v/>
      </c>
      <c r="U207" s="201"/>
      <c r="V207" s="226" t="e">
        <f>IF(A206="",NA(),IF(OR(A206="Smelter not listed",A206="Smelter not yet identified"),MATCH($B206&amp;$D207,'Smelter Look-up'!$J:$J,0),MATCH($B206&amp;$A206,'Smelter Look-up'!$J:$J,0)))</f>
        <v>#N/A</v>
      </c>
      <c r="X207" s="227">
        <f t="shared" si="10"/>
        <v>0</v>
      </c>
      <c r="AB207" s="228" t="str">
        <f t="shared" si="11"/>
        <v>TungstenCID002542</v>
      </c>
    </row>
    <row r="208" spans="1:28" s="227" customFormat="1" ht="38.25">
      <c r="A208" s="186" t="s">
        <v>775</v>
      </c>
      <c r="B208" s="182" t="s">
        <v>1101</v>
      </c>
      <c r="C208" s="227" t="s">
        <v>2490</v>
      </c>
      <c r="D208" s="230"/>
      <c r="E208" s="182" t="s">
        <v>1063</v>
      </c>
      <c r="G208" s="182" t="str">
        <f ca="1">IF(A207=$X$4,IF(ISERROR($V208),"Enter smelter details","RMI"),IF(ISERROR($V208),"",OFFSET('Smelter Look-up'!$F$4,$V208-4,0)))</f>
        <v/>
      </c>
      <c r="H208" s="182" t="s">
        <v>16004</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9"/>
        <v>Unknown</v>
      </c>
      <c r="T208" s="181" t="str">
        <f ca="1">IF(B207="","",IF(ISERROR(MATCH($J208,SorP!$B$1:$B$6226,0)),"",INDIRECT("'SorP'!$A$"&amp;MATCH($S208&amp;$J208,SorP!C:C,0))))</f>
        <v/>
      </c>
      <c r="U208" s="201"/>
      <c r="V208" s="226" t="e">
        <f>IF(A207="",NA(),IF(OR(A207="Smelter not listed",A207="Smelter not yet identified"),MATCH($B207&amp;$D208,'Smelter Look-up'!$J:$J,0),MATCH($B207&amp;$A207,'Smelter Look-up'!$J:$J,0)))</f>
        <v>#N/A</v>
      </c>
      <c r="X208" s="227">
        <f t="shared" si="10"/>
        <v>0</v>
      </c>
      <c r="AB208" s="228" t="str">
        <f t="shared" si="11"/>
        <v>TungstenCID003993</v>
      </c>
    </row>
    <row r="209" spans="1:28" s="227" customFormat="1" ht="38.25">
      <c r="A209" s="186" t="s">
        <v>137</v>
      </c>
      <c r="B209" s="182" t="s">
        <v>1101</v>
      </c>
      <c r="C209" s="227" t="s">
        <v>147</v>
      </c>
      <c r="D209" s="230"/>
      <c r="E209" s="182" t="s">
        <v>1069</v>
      </c>
      <c r="G209" s="182" t="str">
        <f ca="1">IF(A208=$X$4,IF(ISERROR($V209),"Enter smelter details","RMI"),IF(ISERROR($V209),"",OFFSET('Smelter Look-up'!$F$4,$V209-4,0)))</f>
        <v/>
      </c>
      <c r="H209" s="182" t="s">
        <v>16005</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9"/>
        <v>Unknown</v>
      </c>
      <c r="T209" s="181" t="str">
        <f ca="1">IF(B208="","",IF(ISERROR(MATCH($J209,SorP!$B$1:$B$6226,0)),"",INDIRECT("'SorP'!$A$"&amp;MATCH($S209&amp;$J209,SorP!C:C,0))))</f>
        <v/>
      </c>
      <c r="U209" s="201"/>
      <c r="V209" s="226" t="e">
        <f>IF(A208="",NA(),IF(OR(A208="Smelter not listed",A208="Smelter not yet identified"),MATCH($B208&amp;$D209,'Smelter Look-up'!$J:$J,0),MATCH($B208&amp;$A208,'Smelter Look-up'!$J:$J,0)))</f>
        <v>#N/A</v>
      </c>
      <c r="X209" s="227">
        <f t="shared" si="10"/>
        <v>0</v>
      </c>
      <c r="AB209" s="228" t="str">
        <f t="shared" si="11"/>
        <v>TungstenCID002044</v>
      </c>
    </row>
    <row r="210" spans="1:28" s="227" customFormat="1" ht="38.25">
      <c r="A210" s="186" t="s">
        <v>776</v>
      </c>
      <c r="B210" s="182" t="s">
        <v>1101</v>
      </c>
      <c r="C210" s="227" t="s">
        <v>1348</v>
      </c>
      <c r="D210" s="230"/>
      <c r="E210" s="182" t="s">
        <v>1069</v>
      </c>
      <c r="G210" s="182" t="str">
        <f ca="1">IF(A209=$X$4,IF(ISERROR($V210),"Enter smelter details","RMI"),IF(ISERROR($V210),"",OFFSET('Smelter Look-up'!$F$4,$V210-4,0)))</f>
        <v/>
      </c>
      <c r="H210" s="182" t="s">
        <v>16005</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9"/>
        <v>Unknown</v>
      </c>
      <c r="T210" s="181" t="str">
        <f ca="1">IF(B209="","",IF(ISERROR(MATCH($J210,SorP!$B$1:$B$6226,0)),"",INDIRECT("'SorP'!$A$"&amp;MATCH($S210&amp;$J210,SorP!C:C,0))))</f>
        <v/>
      </c>
      <c r="U210" s="201"/>
      <c r="V210" s="226" t="e">
        <f>IF(A209="",NA(),IF(OR(A209="Smelter not listed",A209="Smelter not yet identified"),MATCH($B209&amp;$D210,'Smelter Look-up'!$J:$J,0),MATCH($B209&amp;$A209,'Smelter Look-up'!$J:$J,0)))</f>
        <v>#N/A</v>
      </c>
      <c r="X210" s="227">
        <f t="shared" si="10"/>
        <v>0</v>
      </c>
      <c r="AB210" s="228" t="str">
        <f t="shared" si="11"/>
        <v>TungstenCID002320</v>
      </c>
    </row>
    <row r="211" spans="1:28" s="227" customFormat="1" ht="38.25">
      <c r="A211" s="181"/>
      <c r="D211" s="230"/>
      <c r="G211" s="182" t="str">
        <f ca="1">IF(A210=$X$4,IF(ISERROR($V211),"Enter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9"/>
        <v>Unknown</v>
      </c>
      <c r="T211" s="181" t="str">
        <f ca="1">IF(B210="","",IF(ISERROR(MATCH($J211,SorP!$B$1:$B$6226,0)),"",INDIRECT("'SorP'!$A$"&amp;MATCH($S211&amp;$J211,SorP!C:C,0))))</f>
        <v/>
      </c>
      <c r="U211" s="201"/>
      <c r="V211" s="226" t="e">
        <f>IF(A210="",NA(),IF(OR(A210="Smelter not listed",A210="Smelter not yet identified"),MATCH($B210&amp;$D211,'Smelter Look-up'!$J:$J,0),MATCH($B210&amp;$A210,'Smelter Look-up'!$J:$J,0)))</f>
        <v>#N/A</v>
      </c>
      <c r="X211" s="227">
        <f t="shared" si="10"/>
        <v>0</v>
      </c>
      <c r="AB211" s="228" t="str">
        <f t="shared" si="11"/>
        <v>TungstenCID002082</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24" ca="1" si="12">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24" ca="1" si="13">IF(AND(C212="Smelter not listed",OR(LEN(D212)=0,LEN(E212)=0)),1,0)</f>
        <v>0</v>
      </c>
      <c r="AB212" s="228" t="str">
        <f t="shared" ref="AB212:AB224" si="14">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3"/>
        <v>0</v>
      </c>
      <c r="AB213" s="228" t="str">
        <f t="shared" si="1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3"/>
        <v>0</v>
      </c>
      <c r="AB214" s="228" t="str">
        <f t="shared" si="1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3"/>
        <v>0</v>
      </c>
      <c r="AB216" s="228" t="str">
        <f t="shared" si="1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3"/>
        <v>0</v>
      </c>
      <c r="AB217" s="228" t="str">
        <f t="shared" si="1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3"/>
        <v>0</v>
      </c>
      <c r="AB218" s="228" t="str">
        <f t="shared" si="1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3"/>
        <v>0</v>
      </c>
      <c r="AB219" s="228" t="str">
        <f t="shared" si="1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3"/>
        <v>0</v>
      </c>
      <c r="AB220" s="228" t="str">
        <f t="shared" si="1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3"/>
        <v>0</v>
      </c>
      <c r="AB221" s="228" t="str">
        <f t="shared" si="1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3"/>
        <v>0</v>
      </c>
      <c r="AB222" s="228" t="str">
        <f t="shared" si="1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3"/>
        <v>0</v>
      </c>
      <c r="AB223" s="228" t="str">
        <f t="shared" si="1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3"/>
        <v>0</v>
      </c>
      <c r="AB224" s="228" t="str">
        <f t="shared" si="1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15">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16">IF(AND(C225="Smelter not listed",OR(LEN(D225)=0,LEN(E225)=0)),1,0)</f>
        <v>0</v>
      </c>
      <c r="AB225" s="228" t="str">
        <f t="shared" ref="AB225:AB255" si="17">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6"/>
        <v>0</v>
      </c>
      <c r="AB226" s="228" t="str">
        <f t="shared" si="1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6"/>
        <v>0</v>
      </c>
      <c r="AB227" s="228" t="str">
        <f t="shared" si="1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6"/>
        <v>0</v>
      </c>
      <c r="AB228" s="228" t="str">
        <f t="shared" si="1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6"/>
        <v>0</v>
      </c>
      <c r="AB229" s="228" t="str">
        <f t="shared" si="1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6"/>
        <v>0</v>
      </c>
      <c r="AB247" s="228" t="str">
        <f t="shared" si="1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6"/>
        <v>0</v>
      </c>
      <c r="AB248" s="228" t="str">
        <f t="shared" si="1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6"/>
        <v>0</v>
      </c>
      <c r="AB249" s="228" t="str">
        <f t="shared" si="1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6"/>
        <v>0</v>
      </c>
      <c r="AB250" s="228" t="str">
        <f t="shared" si="1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6"/>
        <v>0</v>
      </c>
      <c r="AB251" s="228" t="str">
        <f t="shared" si="1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6"/>
        <v>0</v>
      </c>
      <c r="AB252" s="228" t="str">
        <f t="shared" si="1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6"/>
        <v>0</v>
      </c>
      <c r="AB253" s="228" t="str">
        <f t="shared" si="1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6"/>
        <v>0</v>
      </c>
      <c r="AB254" s="228" t="str">
        <f t="shared" si="1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6"/>
        <v>0</v>
      </c>
      <c r="AB255" s="228" t="str">
        <f t="shared" si="1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1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19">IF(AND(C256="Smelter not listed",OR(LEN(D256)=0,LEN(E256)=0)),1,0)</f>
        <v>0</v>
      </c>
      <c r="AB256" s="228" t="str">
        <f t="shared" ref="AB256" si="2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21">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22">IF(AND(C257="Smelter not listed",OR(LEN(D257)=0,LEN(E257)=0)),1,0)</f>
        <v>0</v>
      </c>
      <c r="AB257" s="228" t="str">
        <f t="shared" ref="AB257:AB288" si="23">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2"/>
        <v>0</v>
      </c>
      <c r="AB281" s="228" t="str">
        <f t="shared" si="2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2"/>
        <v>0</v>
      </c>
      <c r="AB282" s="228" t="str">
        <f t="shared" si="2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2"/>
        <v>0</v>
      </c>
      <c r="AB283" s="228" t="str">
        <f t="shared" si="2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2"/>
        <v>0</v>
      </c>
      <c r="AB284" s="228" t="str">
        <f t="shared" si="2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2"/>
        <v>0</v>
      </c>
      <c r="AB285" s="228" t="str">
        <f t="shared" si="2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2"/>
        <v>0</v>
      </c>
      <c r="AB286" s="228" t="str">
        <f t="shared" si="2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2"/>
        <v>0</v>
      </c>
      <c r="AB287" s="228" t="str">
        <f t="shared" si="2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2"/>
        <v>0</v>
      </c>
      <c r="AB288" s="228" t="str">
        <f t="shared" si="2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24">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25">IF(AND(C289="Smelter not listed",OR(LEN(D289)=0,LEN(E289)=0)),1,0)</f>
        <v>0</v>
      </c>
      <c r="AB289" s="228" t="str">
        <f t="shared" ref="AB289:AB319" si="26">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5"/>
        <v>0</v>
      </c>
      <c r="AB311" s="228" t="str">
        <f t="shared" si="2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5"/>
        <v>0</v>
      </c>
      <c r="AB312" s="228" t="str">
        <f t="shared" si="2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5"/>
        <v>0</v>
      </c>
      <c r="AB313" s="228" t="str">
        <f t="shared" si="2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5"/>
        <v>0</v>
      </c>
      <c r="AB314" s="228" t="str">
        <f t="shared" si="2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5"/>
        <v>0</v>
      </c>
      <c r="AB315" s="228" t="str">
        <f t="shared" si="2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5"/>
        <v>0</v>
      </c>
      <c r="AB316" s="228" t="str">
        <f t="shared" si="2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5"/>
        <v>0</v>
      </c>
      <c r="AB317" s="228" t="str">
        <f t="shared" si="2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5"/>
        <v>0</v>
      </c>
      <c r="AB318" s="228" t="str">
        <f t="shared" si="2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5"/>
        <v>0</v>
      </c>
      <c r="AB319" s="228" t="str">
        <f t="shared" si="2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2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28">IF(AND(C320="Smelter not listed",OR(LEN(D320)=0,LEN(E320)=0)),1,0)</f>
        <v>0</v>
      </c>
      <c r="AB320" s="228" t="str">
        <f t="shared" ref="AB320" si="2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30">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31">IF(AND(C321="Smelter not listed",OR(LEN(D321)=0,LEN(E321)=0)),1,0)</f>
        <v>0</v>
      </c>
      <c r="AB321" s="228" t="str">
        <f t="shared" ref="AB321:AB352" si="32">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1"/>
        <v>0</v>
      </c>
      <c r="AB322" s="228" t="str">
        <f t="shared" si="3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1"/>
        <v>0</v>
      </c>
      <c r="AB323" s="228" t="str">
        <f t="shared" si="3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1"/>
        <v>0</v>
      </c>
      <c r="AB324" s="228" t="str">
        <f t="shared" si="3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1"/>
        <v>0</v>
      </c>
      <c r="AB325" s="228" t="str">
        <f t="shared" si="3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33">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34">IF(AND(C353="Smelter not listed",OR(LEN(D353)=0,LEN(E353)=0)),1,0)</f>
        <v>0</v>
      </c>
      <c r="AB353" s="228" t="str">
        <f t="shared" ref="AB353:AB383" si="35">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4"/>
        <v>0</v>
      </c>
      <c r="AB354" s="228" t="str">
        <f t="shared" si="3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4"/>
        <v>0</v>
      </c>
      <c r="AB355" s="228" t="str">
        <f t="shared" si="3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4"/>
        <v>0</v>
      </c>
      <c r="AB356" s="228" t="str">
        <f t="shared" si="3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4"/>
        <v>0</v>
      </c>
      <c r="AB357" s="228" t="str">
        <f t="shared" si="3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3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37">IF(AND(C384="Smelter not listed",OR(LEN(D384)=0,LEN(E384)=0)),1,0)</f>
        <v>0</v>
      </c>
      <c r="AB384" s="228" t="str">
        <f t="shared" ref="AB384" si="3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39">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40">IF(AND(C385="Smelter not listed",OR(LEN(D385)=0,LEN(E385)=0)),1,0)</f>
        <v>0</v>
      </c>
      <c r="AB385" s="228" t="str">
        <f t="shared" ref="AB385:AB416" si="41">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0"/>
        <v>0</v>
      </c>
      <c r="AB386" s="228" t="str">
        <f t="shared" si="4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0"/>
        <v>0</v>
      </c>
      <c r="AB387" s="228" t="str">
        <f t="shared" si="4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0"/>
        <v>0</v>
      </c>
      <c r="AB388" s="228" t="str">
        <f t="shared" si="4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0"/>
        <v>0</v>
      </c>
      <c r="AB389" s="228" t="str">
        <f t="shared" si="4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0"/>
        <v>0</v>
      </c>
      <c r="AB408" s="228" t="str">
        <f t="shared" si="4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0"/>
        <v>0</v>
      </c>
      <c r="AB409" s="228" t="str">
        <f t="shared" si="4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0"/>
        <v>0</v>
      </c>
      <c r="AB410" s="228" t="str">
        <f t="shared" si="4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0"/>
        <v>0</v>
      </c>
      <c r="AB411" s="228" t="str">
        <f t="shared" si="4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0"/>
        <v>0</v>
      </c>
      <c r="AB412" s="228" t="str">
        <f t="shared" si="4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0"/>
        <v>0</v>
      </c>
      <c r="AB413" s="228" t="str">
        <f t="shared" si="4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0"/>
        <v>0</v>
      </c>
      <c r="AB414" s="228" t="str">
        <f t="shared" si="4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0"/>
        <v>0</v>
      </c>
      <c r="AB415" s="228" t="str">
        <f t="shared" si="4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0"/>
        <v>0</v>
      </c>
      <c r="AB416" s="228" t="str">
        <f t="shared" si="4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42">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43">IF(AND(C417="Smelter not listed",OR(LEN(D417)=0,LEN(E417)=0)),1,0)</f>
        <v>0</v>
      </c>
      <c r="AB417" s="228" t="str">
        <f t="shared" ref="AB417:AB447" si="44">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3"/>
        <v>0</v>
      </c>
      <c r="AB418" s="228" t="str">
        <f t="shared" si="4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3"/>
        <v>0</v>
      </c>
      <c r="AB419" s="228" t="str">
        <f t="shared" si="4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3"/>
        <v>0</v>
      </c>
      <c r="AB420" s="228" t="str">
        <f t="shared" si="4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3"/>
        <v>0</v>
      </c>
      <c r="AB421" s="228" t="str">
        <f t="shared" si="4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3"/>
        <v>0</v>
      </c>
      <c r="AB439" s="228" t="str">
        <f t="shared" si="4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3"/>
        <v>0</v>
      </c>
      <c r="AB440" s="228" t="str">
        <f t="shared" si="4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3"/>
        <v>0</v>
      </c>
      <c r="AB441" s="228" t="str">
        <f t="shared" si="4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3"/>
        <v>0</v>
      </c>
      <c r="AB442" s="228" t="str">
        <f t="shared" si="4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3"/>
        <v>0</v>
      </c>
      <c r="AB443" s="228" t="str">
        <f t="shared" si="4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3"/>
        <v>0</v>
      </c>
      <c r="AB444" s="228" t="str">
        <f t="shared" si="4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3"/>
        <v>0</v>
      </c>
      <c r="AB445" s="228" t="str">
        <f t="shared" si="4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3"/>
        <v>0</v>
      </c>
      <c r="AB446" s="228" t="str">
        <f t="shared" si="4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3"/>
        <v>0</v>
      </c>
      <c r="AB447" s="228" t="str">
        <f t="shared" si="4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4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46">IF(AND(C448="Smelter not listed",OR(LEN(D448)=0,LEN(E448)=0)),1,0)</f>
        <v>0</v>
      </c>
      <c r="AB448" s="228" t="str">
        <f t="shared" ref="AB448" si="4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48">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49">IF(AND(C449="Smelter not listed",OR(LEN(D449)=0,LEN(E449)=0)),1,0)</f>
        <v>0</v>
      </c>
      <c r="AB449" s="228" t="str">
        <f t="shared" ref="AB449:AB480" si="50">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9"/>
        <v>0</v>
      </c>
      <c r="AB450" s="228" t="str">
        <f t="shared" si="5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9"/>
        <v>0</v>
      </c>
      <c r="AB451" s="228" t="str">
        <f t="shared" si="5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si="5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9"/>
        <v>0</v>
      </c>
      <c r="AB472" s="228" t="str">
        <f t="shared" si="5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9"/>
        <v>0</v>
      </c>
      <c r="AB473" s="228" t="str">
        <f t="shared" si="5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9"/>
        <v>0</v>
      </c>
      <c r="AB474" s="228" t="str">
        <f t="shared" si="5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9"/>
        <v>0</v>
      </c>
      <c r="AB475" s="228" t="str">
        <f t="shared" si="5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9"/>
        <v>0</v>
      </c>
      <c r="AB476" s="228" t="str">
        <f t="shared" si="5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9"/>
        <v>0</v>
      </c>
      <c r="AB477" s="228" t="str">
        <f t="shared" si="5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9"/>
        <v>0</v>
      </c>
      <c r="AB478" s="228" t="str">
        <f t="shared" si="5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9"/>
        <v>0</v>
      </c>
      <c r="AB479" s="228" t="str">
        <f t="shared" si="5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9"/>
        <v>0</v>
      </c>
      <c r="AB480" s="228" t="str">
        <f t="shared" si="5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51">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52">IF(AND(C481="Smelter not listed",OR(LEN(D481)=0,LEN(E481)=0)),1,0)</f>
        <v>0</v>
      </c>
      <c r="AB481" s="228" t="str">
        <f t="shared" ref="AB481:AB511" si="53">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2"/>
        <v>0</v>
      </c>
      <c r="AB482" s="228" t="str">
        <f t="shared" si="5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2"/>
        <v>0</v>
      </c>
      <c r="AB483" s="228" t="str">
        <f t="shared" si="5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2"/>
        <v>0</v>
      </c>
      <c r="AB484" s="228" t="str">
        <f t="shared" si="5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2"/>
        <v>0</v>
      </c>
      <c r="AB485" s="228" t="str">
        <f t="shared" si="5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2"/>
        <v>0</v>
      </c>
      <c r="AB503" s="228" t="str">
        <f t="shared" si="5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2"/>
        <v>0</v>
      </c>
      <c r="AB504" s="228" t="str">
        <f t="shared" si="5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2"/>
        <v>0</v>
      </c>
      <c r="AB505" s="228" t="str">
        <f t="shared" si="5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2"/>
        <v>0</v>
      </c>
      <c r="AB506" s="228" t="str">
        <f t="shared" si="5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2"/>
        <v>0</v>
      </c>
      <c r="AB507" s="228" t="str">
        <f t="shared" si="5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2"/>
        <v>0</v>
      </c>
      <c r="AB508" s="228" t="str">
        <f t="shared" si="5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2"/>
        <v>0</v>
      </c>
      <c r="AB509" s="228" t="str">
        <f t="shared" si="5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2"/>
        <v>0</v>
      </c>
      <c r="AB510" s="228" t="str">
        <f t="shared" si="5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2"/>
        <v>0</v>
      </c>
      <c r="AB511" s="228" t="str">
        <f t="shared" si="5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5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55">IF(AND(C512="Smelter not listed",OR(LEN(D512)=0,LEN(E512)=0)),1,0)</f>
        <v>0</v>
      </c>
      <c r="AB512" s="228" t="str">
        <f t="shared" ref="AB512" si="5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57">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58">IF(AND(C513="Smelter not listed",OR(LEN(D513)=0,LEN(E513)=0)),1,0)</f>
        <v>0</v>
      </c>
      <c r="AB513" s="228" t="str">
        <f t="shared" ref="AB513:AB544" si="59">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8"/>
        <v>0</v>
      </c>
      <c r="AB514" s="228" t="str">
        <f t="shared" si="5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8"/>
        <v>0</v>
      </c>
      <c r="AB515" s="228" t="str">
        <f t="shared" si="5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8"/>
        <v>0</v>
      </c>
      <c r="AB516" s="228" t="str">
        <f t="shared" si="5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8"/>
        <v>0</v>
      </c>
      <c r="AB517" s="228" t="str">
        <f t="shared" si="5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8"/>
        <v>0</v>
      </c>
      <c r="AB536" s="228" t="str">
        <f t="shared" si="5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8"/>
        <v>0</v>
      </c>
      <c r="AB537" s="228" t="str">
        <f t="shared" si="5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8"/>
        <v>0</v>
      </c>
      <c r="AB538" s="228" t="str">
        <f t="shared" si="5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8"/>
        <v>0</v>
      </c>
      <c r="AB539" s="228" t="str">
        <f t="shared" si="5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8"/>
        <v>0</v>
      </c>
      <c r="AB540" s="228" t="str">
        <f t="shared" si="5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8"/>
        <v>0</v>
      </c>
      <c r="AB541" s="228" t="str">
        <f t="shared" si="5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8"/>
        <v>0</v>
      </c>
      <c r="AB542" s="228" t="str">
        <f t="shared" si="5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8"/>
        <v>0</v>
      </c>
      <c r="AB543" s="228" t="str">
        <f t="shared" si="5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8"/>
        <v>0</v>
      </c>
      <c r="AB544" s="228" t="str">
        <f t="shared" si="5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60">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61">IF(AND(C545="Smelter not listed",OR(LEN(D545)=0,LEN(E545)=0)),1,0)</f>
        <v>0</v>
      </c>
      <c r="AB545" s="228" t="str">
        <f t="shared" ref="AB545:AB575" si="62">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1"/>
        <v>0</v>
      </c>
      <c r="AB546" s="228" t="str">
        <f t="shared" si="62"/>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1"/>
        <v>0</v>
      </c>
      <c r="AB547" s="228" t="str">
        <f t="shared" si="62"/>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1"/>
        <v>0</v>
      </c>
      <c r="AB548" s="228" t="str">
        <f t="shared" si="62"/>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1"/>
        <v>0</v>
      </c>
      <c r="AB549" s="228" t="str">
        <f t="shared" si="62"/>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1"/>
        <v>0</v>
      </c>
      <c r="AB567" s="228" t="str">
        <f t="shared" si="6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1"/>
        <v>0</v>
      </c>
      <c r="AB568" s="228" t="str">
        <f t="shared" si="6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1"/>
        <v>0</v>
      </c>
      <c r="AB569" s="228" t="str">
        <f t="shared" si="6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1"/>
        <v>0</v>
      </c>
      <c r="AB570" s="228" t="str">
        <f t="shared" si="6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1"/>
        <v>0</v>
      </c>
      <c r="AB571" s="228" t="str">
        <f t="shared" si="6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1"/>
        <v>0</v>
      </c>
      <c r="AB572" s="228" t="str">
        <f t="shared" si="6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1"/>
        <v>0</v>
      </c>
      <c r="AB573" s="228" t="str">
        <f t="shared" si="6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1"/>
        <v>0</v>
      </c>
      <c r="AB574" s="228" t="str">
        <f t="shared" si="6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1"/>
        <v>0</v>
      </c>
      <c r="AB575" s="228" t="str">
        <f t="shared" si="6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6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64">IF(AND(C576="Smelter not listed",OR(LEN(D576)=0,LEN(E576)=0)),1,0)</f>
        <v>0</v>
      </c>
      <c r="AB576" s="228" t="str">
        <f t="shared" ref="AB576" si="6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6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7">IF(AND(C581="Smelter not listed",OR(LEN(D581)=0,LEN(E581)=0)),1,0)</f>
        <v>0</v>
      </c>
      <c r="AB581" s="228" t="str">
        <f t="shared" ref="AB581" si="6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69">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70">IF(AND(C582="Smelter not listed",OR(LEN(D582)=0,LEN(E582)=0)),1,0)</f>
        <v>0</v>
      </c>
      <c r="AB582" s="228" t="str">
        <f t="shared" ref="AB582:AB629" si="71">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6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0"/>
        <v>0</v>
      </c>
      <c r="AB583" s="228" t="str">
        <f t="shared" si="7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6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0"/>
        <v>0</v>
      </c>
      <c r="AB584" s="228" t="str">
        <f t="shared" si="7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0"/>
        <v>0</v>
      </c>
      <c r="AB585" s="228" t="str">
        <f t="shared" si="7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0"/>
        <v>0</v>
      </c>
      <c r="AB586" s="228" t="str">
        <f t="shared" si="7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0"/>
        <v>0</v>
      </c>
      <c r="AB621" s="228" t="str">
        <f t="shared" si="7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0"/>
        <v>0</v>
      </c>
      <c r="AB622" s="228" t="str">
        <f t="shared" si="7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0"/>
        <v>0</v>
      </c>
      <c r="AB623" s="228" t="str">
        <f t="shared" si="7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0"/>
        <v>0</v>
      </c>
      <c r="AB624" s="228" t="str">
        <f t="shared" si="7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0"/>
        <v>0</v>
      </c>
      <c r="AB625" s="228" t="str">
        <f t="shared" si="7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0"/>
        <v>0</v>
      </c>
      <c r="AB626" s="228" t="str">
        <f t="shared" si="7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0"/>
        <v>0</v>
      </c>
      <c r="AB627" s="228" t="str">
        <f t="shared" si="7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0"/>
        <v>0</v>
      </c>
      <c r="AB628" s="228" t="str">
        <f t="shared" si="7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0"/>
        <v>0</v>
      </c>
      <c r="AB629" s="228" t="str">
        <f t="shared" si="7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7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73">IF(AND(C630="Smelter not listed",OR(LEN(D630)=0,LEN(E630)=0)),1,0)</f>
        <v>0</v>
      </c>
      <c r="AB630" s="228" t="str">
        <f t="shared" ref="AB630" si="7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75">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76">IF(AND(C631="Smelter not listed",OR(LEN(D631)=0,LEN(E631)=0)),1,0)</f>
        <v>0</v>
      </c>
      <c r="AB631" s="228" t="str">
        <f t="shared" ref="AB631:AB662" si="77">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6"/>
        <v>0</v>
      </c>
      <c r="AB632" s="228" t="str">
        <f t="shared" si="7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6"/>
        <v>0</v>
      </c>
      <c r="AB633" s="228" t="str">
        <f t="shared" si="7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6"/>
        <v>0</v>
      </c>
      <c r="AB634" s="228" t="str">
        <f t="shared" si="7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6"/>
        <v>0</v>
      </c>
      <c r="AB635" s="228" t="str">
        <f t="shared" si="7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6"/>
        <v>0</v>
      </c>
      <c r="AB654" s="228" t="str">
        <f t="shared" si="7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6"/>
        <v>0</v>
      </c>
      <c r="AB655" s="228" t="str">
        <f t="shared" si="7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6"/>
        <v>0</v>
      </c>
      <c r="AB656" s="228" t="str">
        <f t="shared" si="7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6"/>
        <v>0</v>
      </c>
      <c r="AB657" s="228" t="str">
        <f t="shared" si="7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6"/>
        <v>0</v>
      </c>
      <c r="AB658" s="228" t="str">
        <f t="shared" si="7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6"/>
        <v>0</v>
      </c>
      <c r="AB659" s="228" t="str">
        <f t="shared" si="7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6"/>
        <v>0</v>
      </c>
      <c r="AB660" s="228" t="str">
        <f t="shared" si="7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6"/>
        <v>0</v>
      </c>
      <c r="AB661" s="228" t="str">
        <f t="shared" si="7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6"/>
        <v>0</v>
      </c>
      <c r="AB662" s="228" t="str">
        <f t="shared" si="7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78">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79">IF(AND(C663="Smelter not listed",OR(LEN(D663)=0,LEN(E663)=0)),1,0)</f>
        <v>0</v>
      </c>
      <c r="AB663" s="228" t="str">
        <f t="shared" ref="AB663:AB693" si="80">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9"/>
        <v>0</v>
      </c>
      <c r="AB664" s="228" t="str">
        <f t="shared" si="8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9"/>
        <v>0</v>
      </c>
      <c r="AB665" s="228" t="str">
        <f t="shared" si="8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9"/>
        <v>0</v>
      </c>
      <c r="AB666" s="228" t="str">
        <f t="shared" si="8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9"/>
        <v>0</v>
      </c>
      <c r="AB667" s="228" t="str">
        <f t="shared" si="8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9"/>
        <v>0</v>
      </c>
      <c r="AB685" s="228" t="str">
        <f t="shared" si="8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9"/>
        <v>0</v>
      </c>
      <c r="AB686" s="228" t="str">
        <f t="shared" si="8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9"/>
        <v>0</v>
      </c>
      <c r="AB687" s="228" t="str">
        <f t="shared" si="8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9"/>
        <v>0</v>
      </c>
      <c r="AB688" s="228" t="str">
        <f t="shared" si="8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9"/>
        <v>0</v>
      </c>
      <c r="AB689" s="228" t="str">
        <f t="shared" si="8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9"/>
        <v>0</v>
      </c>
      <c r="AB690" s="228" t="str">
        <f t="shared" si="8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9"/>
        <v>0</v>
      </c>
      <c r="AB691" s="228" t="str">
        <f t="shared" si="8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9"/>
        <v>0</v>
      </c>
      <c r="AB692" s="228" t="str">
        <f t="shared" si="8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9"/>
        <v>0</v>
      </c>
      <c r="AB693" s="228" t="str">
        <f t="shared" si="8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8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82">IF(AND(C694="Smelter not listed",OR(LEN(D694)=0,LEN(E694)=0)),1,0)</f>
        <v>0</v>
      </c>
      <c r="AB694" s="228" t="str">
        <f t="shared" ref="AB694" si="8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84">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85">IF(AND(C695="Smelter not listed",OR(LEN(D695)=0,LEN(E695)=0)),1,0)</f>
        <v>0</v>
      </c>
      <c r="AB695" s="228" t="str">
        <f t="shared" ref="AB695:AB726" si="86">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5"/>
        <v>0</v>
      </c>
      <c r="AB696" s="228" t="str">
        <f t="shared" si="8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5"/>
        <v>0</v>
      </c>
      <c r="AB697" s="228" t="str">
        <f t="shared" si="8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5"/>
        <v>0</v>
      </c>
      <c r="AB698" s="228" t="str">
        <f t="shared" si="8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5"/>
        <v>0</v>
      </c>
      <c r="AB699" s="228" t="str">
        <f t="shared" si="8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5"/>
        <v>0</v>
      </c>
      <c r="AB718" s="228" t="str">
        <f t="shared" si="8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5"/>
        <v>0</v>
      </c>
      <c r="AB719" s="228" t="str">
        <f t="shared" si="8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5"/>
        <v>0</v>
      </c>
      <c r="AB720" s="228" t="str">
        <f t="shared" si="8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5"/>
        <v>0</v>
      </c>
      <c r="AB721" s="228" t="str">
        <f t="shared" si="8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5"/>
        <v>0</v>
      </c>
      <c r="AB722" s="228" t="str">
        <f t="shared" si="8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5"/>
        <v>0</v>
      </c>
      <c r="AB723" s="228" t="str">
        <f t="shared" si="8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5"/>
        <v>0</v>
      </c>
      <c r="AB724" s="228" t="str">
        <f t="shared" si="8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5"/>
        <v>0</v>
      </c>
      <c r="AB725" s="228" t="str">
        <f t="shared" si="8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5"/>
        <v>0</v>
      </c>
      <c r="AB726" s="228" t="str">
        <f t="shared" si="8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87">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88">IF(AND(C727="Smelter not listed",OR(LEN(D727)=0,LEN(E727)=0)),1,0)</f>
        <v>0</v>
      </c>
      <c r="AB727" s="228" t="str">
        <f t="shared" ref="AB727:AB757" si="89">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8"/>
        <v>0</v>
      </c>
      <c r="AB728" s="228" t="str">
        <f t="shared" si="8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8"/>
        <v>0</v>
      </c>
      <c r="AB729" s="228" t="str">
        <f t="shared" si="8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8"/>
        <v>0</v>
      </c>
      <c r="AB730" s="228" t="str">
        <f t="shared" si="8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8"/>
        <v>0</v>
      </c>
      <c r="AB731" s="228" t="str">
        <f t="shared" si="8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8"/>
        <v>0</v>
      </c>
      <c r="AB749" s="228" t="str">
        <f t="shared" si="8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8"/>
        <v>0</v>
      </c>
      <c r="AB750" s="228" t="str">
        <f t="shared" si="8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8"/>
        <v>0</v>
      </c>
      <c r="AB751" s="228" t="str">
        <f t="shared" si="8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8"/>
        <v>0</v>
      </c>
      <c r="AB752" s="228" t="str">
        <f t="shared" si="8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8"/>
        <v>0</v>
      </c>
      <c r="AB753" s="228" t="str">
        <f t="shared" si="8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8"/>
        <v>0</v>
      </c>
      <c r="AB754" s="228" t="str">
        <f t="shared" si="8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8"/>
        <v>0</v>
      </c>
      <c r="AB755" s="228" t="str">
        <f t="shared" si="8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8"/>
        <v>0</v>
      </c>
      <c r="AB756" s="228" t="str">
        <f t="shared" si="8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8"/>
        <v>0</v>
      </c>
      <c r="AB757" s="228" t="str">
        <f t="shared" si="8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9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91">IF(AND(C758="Smelter not listed",OR(LEN(D758)=0,LEN(E758)=0)),1,0)</f>
        <v>0</v>
      </c>
      <c r="AB758" s="228" t="str">
        <f t="shared" ref="AB758" si="9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93">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94">IF(AND(C759="Smelter not listed",OR(LEN(D759)=0,LEN(E759)=0)),1,0)</f>
        <v>0</v>
      </c>
      <c r="AB759" s="228" t="str">
        <f t="shared" ref="AB759:AB790" si="95">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4"/>
        <v>0</v>
      </c>
      <c r="AB760" s="228" t="str">
        <f t="shared" si="9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4"/>
        <v>0</v>
      </c>
      <c r="AB761" s="228" t="str">
        <f t="shared" si="9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4"/>
        <v>0</v>
      </c>
      <c r="AB762" s="228" t="str">
        <f t="shared" si="9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4"/>
        <v>0</v>
      </c>
      <c r="AB763" s="228" t="str">
        <f t="shared" si="9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4"/>
        <v>0</v>
      </c>
      <c r="AB782" s="228" t="str">
        <f t="shared" si="9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4"/>
        <v>0</v>
      </c>
      <c r="AB783" s="228" t="str">
        <f t="shared" si="9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4"/>
        <v>0</v>
      </c>
      <c r="AB784" s="228" t="str">
        <f t="shared" si="9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4"/>
        <v>0</v>
      </c>
      <c r="AB785" s="228" t="str">
        <f t="shared" si="9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4"/>
        <v>0</v>
      </c>
      <c r="AB786" s="228" t="str">
        <f t="shared" si="9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4"/>
        <v>0</v>
      </c>
      <c r="AB787" s="228" t="str">
        <f t="shared" si="9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4"/>
        <v>0</v>
      </c>
      <c r="AB788" s="228" t="str">
        <f t="shared" si="9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4"/>
        <v>0</v>
      </c>
      <c r="AB789" s="228" t="str">
        <f t="shared" si="9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4"/>
        <v>0</v>
      </c>
      <c r="AB790" s="228" t="str">
        <f t="shared" si="9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96">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97">IF(AND(C791="Smelter not listed",OR(LEN(D791)=0,LEN(E791)=0)),1,0)</f>
        <v>0</v>
      </c>
      <c r="AB791" s="228" t="str">
        <f t="shared" ref="AB791:AB821" si="98">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7"/>
        <v>0</v>
      </c>
      <c r="AB792" s="228" t="str">
        <f t="shared" si="9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7"/>
        <v>0</v>
      </c>
      <c r="AB793" s="228" t="str">
        <f t="shared" si="9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7"/>
        <v>0</v>
      </c>
      <c r="AB794" s="228" t="str">
        <f t="shared" si="9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7"/>
        <v>0</v>
      </c>
      <c r="AB795" s="228" t="str">
        <f t="shared" si="9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7"/>
        <v>0</v>
      </c>
      <c r="AB813" s="228" t="str">
        <f t="shared" si="9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7"/>
        <v>0</v>
      </c>
      <c r="AB814" s="228" t="str">
        <f t="shared" si="9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7"/>
        <v>0</v>
      </c>
      <c r="AB815" s="228" t="str">
        <f t="shared" si="9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7"/>
        <v>0</v>
      </c>
      <c r="AB816" s="228" t="str">
        <f t="shared" si="9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7"/>
        <v>0</v>
      </c>
      <c r="AB817" s="228" t="str">
        <f t="shared" si="9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7"/>
        <v>0</v>
      </c>
      <c r="AB818" s="228" t="str">
        <f t="shared" si="9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7"/>
        <v>0</v>
      </c>
      <c r="AB819" s="228" t="str">
        <f t="shared" si="9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7"/>
        <v>0</v>
      </c>
      <c r="AB820" s="228" t="str">
        <f t="shared" si="9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7"/>
        <v>0</v>
      </c>
      <c r="AB821" s="228" t="str">
        <f t="shared" si="9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9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00">IF(AND(C822="Smelter not listed",OR(LEN(D822)=0,LEN(E822)=0)),1,0)</f>
        <v>0</v>
      </c>
      <c r="AB822" s="228" t="str">
        <f t="shared" ref="AB822" si="10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02">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03">IF(AND(C823="Smelter not listed",OR(LEN(D823)=0,LEN(E823)=0)),1,0)</f>
        <v>0</v>
      </c>
      <c r="AB823" s="228" t="str">
        <f t="shared" ref="AB823:AB854" si="104">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3"/>
        <v>0</v>
      </c>
      <c r="AB824" s="228" t="str">
        <f t="shared" si="10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3"/>
        <v>0</v>
      </c>
      <c r="AB825" s="228" t="str">
        <f t="shared" si="10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3"/>
        <v>0</v>
      </c>
      <c r="AB826" s="228" t="str">
        <f t="shared" si="10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3"/>
        <v>0</v>
      </c>
      <c r="AB827" s="228" t="str">
        <f t="shared" si="10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3"/>
        <v>0</v>
      </c>
      <c r="AB846" s="228" t="str">
        <f t="shared" si="10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3"/>
        <v>0</v>
      </c>
      <c r="AB847" s="228" t="str">
        <f t="shared" si="10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3"/>
        <v>0</v>
      </c>
      <c r="AB848" s="228" t="str">
        <f t="shared" si="10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3"/>
        <v>0</v>
      </c>
      <c r="AB849" s="228" t="str">
        <f t="shared" si="10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3"/>
        <v>0</v>
      </c>
      <c r="AB850" s="228" t="str">
        <f t="shared" si="10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3"/>
        <v>0</v>
      </c>
      <c r="AB851" s="228" t="str">
        <f t="shared" si="10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3"/>
        <v>0</v>
      </c>
      <c r="AB852" s="228" t="str">
        <f t="shared" si="10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3"/>
        <v>0</v>
      </c>
      <c r="AB853" s="228" t="str">
        <f t="shared" si="10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3"/>
        <v>0</v>
      </c>
      <c r="AB854" s="228" t="str">
        <f t="shared" si="10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05">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06">IF(AND(C855="Smelter not listed",OR(LEN(D855)=0,LEN(E855)=0)),1,0)</f>
        <v>0</v>
      </c>
      <c r="AB855" s="228" t="str">
        <f t="shared" ref="AB855:AB885" si="107">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6"/>
        <v>0</v>
      </c>
      <c r="AB856" s="228" t="str">
        <f t="shared" si="10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6"/>
        <v>0</v>
      </c>
      <c r="AB857" s="228" t="str">
        <f t="shared" si="10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6"/>
        <v>0</v>
      </c>
      <c r="AB858" s="228" t="str">
        <f t="shared" si="10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6"/>
        <v>0</v>
      </c>
      <c r="AB859" s="228" t="str">
        <f t="shared" si="10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6"/>
        <v>0</v>
      </c>
      <c r="AB877" s="228" t="str">
        <f t="shared" si="10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6"/>
        <v>0</v>
      </c>
      <c r="AB878" s="228" t="str">
        <f t="shared" si="10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6"/>
        <v>0</v>
      </c>
      <c r="AB879" s="228" t="str">
        <f t="shared" si="10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6"/>
        <v>0</v>
      </c>
      <c r="AB880" s="228" t="str">
        <f t="shared" si="10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6"/>
        <v>0</v>
      </c>
      <c r="AB881" s="228" t="str">
        <f t="shared" si="10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6"/>
        <v>0</v>
      </c>
      <c r="AB882" s="228" t="str">
        <f t="shared" si="10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6"/>
        <v>0</v>
      </c>
      <c r="AB883" s="228" t="str">
        <f t="shared" si="10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6"/>
        <v>0</v>
      </c>
      <c r="AB884" s="228" t="str">
        <f t="shared" si="10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6"/>
        <v>0</v>
      </c>
      <c r="AB885" s="228" t="str">
        <f t="shared" si="10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0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09">IF(AND(C886="Smelter not listed",OR(LEN(D886)=0,LEN(E886)=0)),1,0)</f>
        <v>0</v>
      </c>
      <c r="AB886" s="228" t="str">
        <f t="shared" ref="AB886" si="11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11">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12">IF(AND(C887="Smelter not listed",OR(LEN(D887)=0,LEN(E887)=0)),1,0)</f>
        <v>0</v>
      </c>
      <c r="AB887" s="228" t="str">
        <f t="shared" ref="AB887:AB918" si="113">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2"/>
        <v>0</v>
      </c>
      <c r="AB888" s="228" t="str">
        <f t="shared" si="11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2"/>
        <v>0</v>
      </c>
      <c r="AB889" s="228" t="str">
        <f t="shared" si="11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2"/>
        <v>0</v>
      </c>
      <c r="AB890" s="228" t="str">
        <f t="shared" si="11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2"/>
        <v>0</v>
      </c>
      <c r="AB891" s="228" t="str">
        <f t="shared" si="11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2"/>
        <v>0</v>
      </c>
      <c r="AB910" s="228" t="str">
        <f t="shared" si="11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2"/>
        <v>0</v>
      </c>
      <c r="AB911" s="228" t="str">
        <f t="shared" si="11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2"/>
        <v>0</v>
      </c>
      <c r="AB912" s="228" t="str">
        <f t="shared" si="11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2"/>
        <v>0</v>
      </c>
      <c r="AB913" s="228" t="str">
        <f t="shared" si="11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2"/>
        <v>0</v>
      </c>
      <c r="AB914" s="228" t="str">
        <f t="shared" si="11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2"/>
        <v>0</v>
      </c>
      <c r="AB915" s="228" t="str">
        <f t="shared" si="11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2"/>
        <v>0</v>
      </c>
      <c r="AB916" s="228" t="str">
        <f t="shared" si="11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2"/>
        <v>0</v>
      </c>
      <c r="AB917" s="228" t="str">
        <f t="shared" si="11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2"/>
        <v>0</v>
      </c>
      <c r="AB918" s="228" t="str">
        <f t="shared" si="11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14">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15">IF(AND(C919="Smelter not listed",OR(LEN(D919)=0,LEN(E919)=0)),1,0)</f>
        <v>0</v>
      </c>
      <c r="AB919" s="228" t="str">
        <f t="shared" ref="AB919:AB949" si="116">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5"/>
        <v>0</v>
      </c>
      <c r="AB920" s="228" t="str">
        <f t="shared" si="11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5"/>
        <v>0</v>
      </c>
      <c r="AB921" s="228" t="str">
        <f t="shared" si="11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5"/>
        <v>0</v>
      </c>
      <c r="AB922" s="228" t="str">
        <f t="shared" si="11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5"/>
        <v>0</v>
      </c>
      <c r="AB923" s="228" t="str">
        <f t="shared" si="11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5"/>
        <v>0</v>
      </c>
      <c r="AB941" s="228" t="str">
        <f t="shared" si="11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5"/>
        <v>0</v>
      </c>
      <c r="AB942" s="228" t="str">
        <f t="shared" si="11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5"/>
        <v>0</v>
      </c>
      <c r="AB943" s="228" t="str">
        <f t="shared" si="11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5"/>
        <v>0</v>
      </c>
      <c r="AB944" s="228" t="str">
        <f t="shared" si="11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5"/>
        <v>0</v>
      </c>
      <c r="AB945" s="228" t="str">
        <f t="shared" si="11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5"/>
        <v>0</v>
      </c>
      <c r="AB946" s="228" t="str">
        <f t="shared" si="11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5"/>
        <v>0</v>
      </c>
      <c r="AB947" s="228" t="str">
        <f t="shared" si="11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5"/>
        <v>0</v>
      </c>
      <c r="AB948" s="228" t="str">
        <f t="shared" si="11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5"/>
        <v>0</v>
      </c>
      <c r="AB949" s="228" t="str">
        <f t="shared" si="11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1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18">IF(AND(C950="Smelter not listed",OR(LEN(D950)=0,LEN(E950)=0)),1,0)</f>
        <v>0</v>
      </c>
      <c r="AB950" s="228" t="str">
        <f t="shared" ref="AB950" si="11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20">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21">IF(AND(C951="Smelter not listed",OR(LEN(D951)=0,LEN(E951)=0)),1,0)</f>
        <v>0</v>
      </c>
      <c r="AB951" s="228" t="str">
        <f t="shared" ref="AB951:AB982" si="122">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1"/>
        <v>0</v>
      </c>
      <c r="AB952" s="228" t="str">
        <f t="shared" si="12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1"/>
        <v>0</v>
      </c>
      <c r="AB953" s="228" t="str">
        <f t="shared" si="12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1"/>
        <v>0</v>
      </c>
      <c r="AB954" s="228" t="str">
        <f t="shared" si="12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1"/>
        <v>0</v>
      </c>
      <c r="AB955" s="228" t="str">
        <f t="shared" si="12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1"/>
        <v>0</v>
      </c>
      <c r="AB974" s="228" t="str">
        <f t="shared" si="12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1"/>
        <v>0</v>
      </c>
      <c r="AB975" s="228" t="str">
        <f t="shared" si="12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1"/>
        <v>0</v>
      </c>
      <c r="AB976" s="228" t="str">
        <f t="shared" si="12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1"/>
        <v>0</v>
      </c>
      <c r="AB977" s="228" t="str">
        <f t="shared" si="12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1"/>
        <v>0</v>
      </c>
      <c r="AB978" s="228" t="str">
        <f t="shared" si="12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1"/>
        <v>0</v>
      </c>
      <c r="AB979" s="228" t="str">
        <f t="shared" si="12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1"/>
        <v>0</v>
      </c>
      <c r="AB980" s="228" t="str">
        <f t="shared" si="12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1"/>
        <v>0</v>
      </c>
      <c r="AB981" s="228" t="str">
        <f t="shared" si="12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1"/>
        <v>0</v>
      </c>
      <c r="AB982" s="228" t="str">
        <f t="shared" si="12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23">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24">IF(AND(C983="Smelter not listed",OR(LEN(D983)=0,LEN(E983)=0)),1,0)</f>
        <v>0</v>
      </c>
      <c r="AB983" s="228" t="str">
        <f t="shared" ref="AB983:AB1013" si="125">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4"/>
        <v>0</v>
      </c>
      <c r="AB984" s="228" t="str">
        <f t="shared" si="12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4"/>
        <v>0</v>
      </c>
      <c r="AB985" s="228" t="str">
        <f t="shared" si="12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4"/>
        <v>0</v>
      </c>
      <c r="AB986" s="228" t="str">
        <f t="shared" si="12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4"/>
        <v>0</v>
      </c>
      <c r="AB987" s="228" t="str">
        <f t="shared" si="12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4"/>
        <v>0</v>
      </c>
      <c r="AB1005" s="228" t="str">
        <f t="shared" si="12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4"/>
        <v>0</v>
      </c>
      <c r="AB1006" s="228" t="str">
        <f t="shared" si="12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4"/>
        <v>0</v>
      </c>
      <c r="AB1007" s="228" t="str">
        <f t="shared" si="12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4"/>
        <v>0</v>
      </c>
      <c r="AB1008" s="228" t="str">
        <f t="shared" si="12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4"/>
        <v>0</v>
      </c>
      <c r="AB1009" s="228" t="str">
        <f t="shared" si="12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4"/>
        <v>0</v>
      </c>
      <c r="AB1010" s="228" t="str">
        <f t="shared" si="12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4"/>
        <v>0</v>
      </c>
      <c r="AB1011" s="228" t="str">
        <f t="shared" si="12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4"/>
        <v>0</v>
      </c>
      <c r="AB1012" s="228" t="str">
        <f t="shared" si="12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4"/>
        <v>0</v>
      </c>
      <c r="AB1013" s="228" t="str">
        <f t="shared" si="12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2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27">IF(AND(C1014="Smelter not listed",OR(LEN(D1014)=0,LEN(E1014)=0)),1,0)</f>
        <v>0</v>
      </c>
      <c r="AB1014" s="228" t="str">
        <f t="shared" ref="AB1014" si="12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29">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30">IF(AND(C1015="Smelter not listed",OR(LEN(D1015)=0,LEN(E1015)=0)),1,0)</f>
        <v>0</v>
      </c>
      <c r="AB1015" s="228" t="str">
        <f t="shared" ref="AB1015:AB1046" si="131">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0"/>
        <v>0</v>
      </c>
      <c r="AB1016" s="228" t="str">
        <f t="shared" si="13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0"/>
        <v>0</v>
      </c>
      <c r="AB1017" s="228" t="str">
        <f t="shared" si="13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0"/>
        <v>0</v>
      </c>
      <c r="AB1018" s="228" t="str">
        <f t="shared" si="13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0"/>
        <v>0</v>
      </c>
      <c r="AB1019" s="228" t="str">
        <f t="shared" si="13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0"/>
        <v>0</v>
      </c>
      <c r="AB1038" s="228" t="str">
        <f t="shared" si="13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0"/>
        <v>0</v>
      </c>
      <c r="AB1039" s="228" t="str">
        <f t="shared" si="13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0"/>
        <v>0</v>
      </c>
      <c r="AB1040" s="228" t="str">
        <f t="shared" si="13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0"/>
        <v>0</v>
      </c>
      <c r="AB1041" s="228" t="str">
        <f t="shared" si="13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0"/>
        <v>0</v>
      </c>
      <c r="AB1042" s="228" t="str">
        <f t="shared" si="13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0"/>
        <v>0</v>
      </c>
      <c r="AB1043" s="228" t="str">
        <f t="shared" si="13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0"/>
        <v>0</v>
      </c>
      <c r="AB1044" s="228" t="str">
        <f t="shared" si="13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0"/>
        <v>0</v>
      </c>
      <c r="AB1045" s="228" t="str">
        <f t="shared" si="13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0"/>
        <v>0</v>
      </c>
      <c r="AB1046" s="228" t="str">
        <f t="shared" si="13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32">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33">IF(AND(C1047="Smelter not listed",OR(LEN(D1047)=0,LEN(E1047)=0)),1,0)</f>
        <v>0</v>
      </c>
      <c r="AB1047" s="228" t="str">
        <f t="shared" ref="AB1047:AB1077" si="134">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3"/>
        <v>0</v>
      </c>
      <c r="AB1048" s="228" t="str">
        <f t="shared" si="13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3"/>
        <v>0</v>
      </c>
      <c r="AB1049" s="228" t="str">
        <f t="shared" si="13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3"/>
        <v>0</v>
      </c>
      <c r="AB1050" s="228" t="str">
        <f t="shared" si="13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3"/>
        <v>0</v>
      </c>
      <c r="AB1051" s="228" t="str">
        <f t="shared" si="13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3"/>
        <v>0</v>
      </c>
      <c r="AB1069" s="228" t="str">
        <f t="shared" si="13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3"/>
        <v>0</v>
      </c>
      <c r="AB1070" s="228" t="str">
        <f t="shared" si="13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3"/>
        <v>0</v>
      </c>
      <c r="AB1071" s="228" t="str">
        <f t="shared" si="13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3"/>
        <v>0</v>
      </c>
      <c r="AB1072" s="228" t="str">
        <f t="shared" si="13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3"/>
        <v>0</v>
      </c>
      <c r="AB1073" s="228" t="str">
        <f t="shared" si="13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3"/>
        <v>0</v>
      </c>
      <c r="AB1074" s="228" t="str">
        <f t="shared" si="13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3"/>
        <v>0</v>
      </c>
      <c r="AB1075" s="228" t="str">
        <f t="shared" si="13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3"/>
        <v>0</v>
      </c>
      <c r="AB1076" s="228" t="str">
        <f t="shared" si="13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3"/>
        <v>0</v>
      </c>
      <c r="AB1077" s="228" t="str">
        <f t="shared" si="13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3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36">IF(AND(C1078="Smelter not listed",OR(LEN(D1078)=0,LEN(E1078)=0)),1,0)</f>
        <v>0</v>
      </c>
      <c r="AB1078" s="228" t="str">
        <f t="shared" ref="AB1078" si="13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38">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39">IF(AND(C1079="Smelter not listed",OR(LEN(D1079)=0,LEN(E1079)=0)),1,0)</f>
        <v>0</v>
      </c>
      <c r="AB1079" s="228" t="str">
        <f t="shared" ref="AB1079:AB1110" si="140">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9"/>
        <v>0</v>
      </c>
      <c r="AB1080" s="228" t="str">
        <f t="shared" si="14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9"/>
        <v>0</v>
      </c>
      <c r="AB1081" s="228" t="str">
        <f t="shared" si="14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9"/>
        <v>0</v>
      </c>
      <c r="AB1082" s="228" t="str">
        <f t="shared" si="14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9"/>
        <v>0</v>
      </c>
      <c r="AB1083" s="228" t="str">
        <f t="shared" si="14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9"/>
        <v>0</v>
      </c>
      <c r="AB1102" s="228" t="str">
        <f t="shared" si="14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9"/>
        <v>0</v>
      </c>
      <c r="AB1103" s="228" t="str">
        <f t="shared" si="14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9"/>
        <v>0</v>
      </c>
      <c r="AB1104" s="228" t="str">
        <f t="shared" si="14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9"/>
        <v>0</v>
      </c>
      <c r="AB1105" s="228" t="str">
        <f t="shared" si="14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9"/>
        <v>0</v>
      </c>
      <c r="AB1106" s="228" t="str">
        <f t="shared" si="14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9"/>
        <v>0</v>
      </c>
      <c r="AB1107" s="228" t="str">
        <f t="shared" si="14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9"/>
        <v>0</v>
      </c>
      <c r="AB1108" s="228" t="str">
        <f t="shared" si="14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9"/>
        <v>0</v>
      </c>
      <c r="AB1109" s="228" t="str">
        <f t="shared" si="14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9"/>
        <v>0</v>
      </c>
      <c r="AB1110" s="228" t="str">
        <f t="shared" si="14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41">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42">IF(AND(C1111="Smelter not listed",OR(LEN(D1111)=0,LEN(E1111)=0)),1,0)</f>
        <v>0</v>
      </c>
      <c r="AB1111" s="228" t="str">
        <f t="shared" ref="AB1111:AB1141" si="143">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2"/>
        <v>0</v>
      </c>
      <c r="AB1112" s="228" t="str">
        <f t="shared" si="14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2"/>
        <v>0</v>
      </c>
      <c r="AB1113" s="228" t="str">
        <f t="shared" si="14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2"/>
        <v>0</v>
      </c>
      <c r="AB1114" s="228" t="str">
        <f t="shared" si="14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2"/>
        <v>0</v>
      </c>
      <c r="AB1115" s="228" t="str">
        <f t="shared" si="14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2"/>
        <v>0</v>
      </c>
      <c r="AB1133" s="228" t="str">
        <f t="shared" si="14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2"/>
        <v>0</v>
      </c>
      <c r="AB1134" s="228" t="str">
        <f t="shared" si="14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2"/>
        <v>0</v>
      </c>
      <c r="AB1135" s="228" t="str">
        <f t="shared" si="14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2"/>
        <v>0</v>
      </c>
      <c r="AB1136" s="228" t="str">
        <f t="shared" si="14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2"/>
        <v>0</v>
      </c>
      <c r="AB1137" s="228" t="str">
        <f t="shared" si="14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2"/>
        <v>0</v>
      </c>
      <c r="AB1138" s="228" t="str">
        <f t="shared" si="14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2"/>
        <v>0</v>
      </c>
      <c r="AB1139" s="228" t="str">
        <f t="shared" si="14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2"/>
        <v>0</v>
      </c>
      <c r="AB1140" s="228" t="str">
        <f t="shared" si="14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2"/>
        <v>0</v>
      </c>
      <c r="AB1141" s="228" t="str">
        <f t="shared" si="14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4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45">IF(AND(C1142="Smelter not listed",OR(LEN(D1142)=0,LEN(E1142)=0)),1,0)</f>
        <v>0</v>
      </c>
      <c r="AB1142" s="228" t="str">
        <f t="shared" ref="AB1142" si="14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47">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48">IF(AND(C1143="Smelter not listed",OR(LEN(D1143)=0,LEN(E1143)=0)),1,0)</f>
        <v>0</v>
      </c>
      <c r="AB1143" s="228" t="str">
        <f t="shared" ref="AB1143:AB1174" si="149">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8"/>
        <v>0</v>
      </c>
      <c r="AB1144" s="228" t="str">
        <f t="shared" si="14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8"/>
        <v>0</v>
      </c>
      <c r="AB1145" s="228" t="str">
        <f t="shared" si="14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8"/>
        <v>0</v>
      </c>
      <c r="AB1146" s="228" t="str">
        <f t="shared" si="14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8"/>
        <v>0</v>
      </c>
      <c r="AB1147" s="228" t="str">
        <f t="shared" si="14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8"/>
        <v>0</v>
      </c>
      <c r="AB1166" s="228" t="str">
        <f t="shared" si="14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8"/>
        <v>0</v>
      </c>
      <c r="AB1167" s="228" t="str">
        <f t="shared" si="14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8"/>
        <v>0</v>
      </c>
      <c r="AB1168" s="228" t="str">
        <f t="shared" si="14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8"/>
        <v>0</v>
      </c>
      <c r="AB1169" s="228" t="str">
        <f t="shared" si="14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8"/>
        <v>0</v>
      </c>
      <c r="AB1170" s="228" t="str">
        <f t="shared" si="14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8"/>
        <v>0</v>
      </c>
      <c r="AB1171" s="228" t="str">
        <f t="shared" si="14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8"/>
        <v>0</v>
      </c>
      <c r="AB1172" s="228" t="str">
        <f t="shared" si="14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8"/>
        <v>0</v>
      </c>
      <c r="AB1173" s="228" t="str">
        <f t="shared" si="14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8"/>
        <v>0</v>
      </c>
      <c r="AB1174" s="228" t="str">
        <f t="shared" si="14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50">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51">IF(AND(C1175="Smelter not listed",OR(LEN(D1175)=0,LEN(E1175)=0)),1,0)</f>
        <v>0</v>
      </c>
      <c r="AB1175" s="228" t="str">
        <f t="shared" ref="AB1175:AB1205" si="152">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1"/>
        <v>0</v>
      </c>
      <c r="AB1176" s="228" t="str">
        <f t="shared" si="15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1"/>
        <v>0</v>
      </c>
      <c r="AB1177" s="228" t="str">
        <f t="shared" si="15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1"/>
        <v>0</v>
      </c>
      <c r="AB1178" s="228" t="str">
        <f t="shared" si="15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1"/>
        <v>0</v>
      </c>
      <c r="AB1179" s="228" t="str">
        <f t="shared" si="15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1"/>
        <v>0</v>
      </c>
      <c r="AB1197" s="228" t="str">
        <f t="shared" si="15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1"/>
        <v>0</v>
      </c>
      <c r="AB1198" s="228" t="str">
        <f t="shared" si="15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1"/>
        <v>0</v>
      </c>
      <c r="AB1199" s="228" t="str">
        <f t="shared" si="15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1"/>
        <v>0</v>
      </c>
      <c r="AB1200" s="228" t="str">
        <f t="shared" si="15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1"/>
        <v>0</v>
      </c>
      <c r="AB1201" s="228" t="str">
        <f t="shared" si="15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1"/>
        <v>0</v>
      </c>
      <c r="AB1202" s="228" t="str">
        <f t="shared" si="15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1"/>
        <v>0</v>
      </c>
      <c r="AB1203" s="228" t="str">
        <f t="shared" si="15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1"/>
        <v>0</v>
      </c>
      <c r="AB1204" s="228" t="str">
        <f t="shared" si="15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1"/>
        <v>0</v>
      </c>
      <c r="AB1205" s="228" t="str">
        <f t="shared" si="15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5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54">IF(AND(C1206="Smelter not listed",OR(LEN(D1206)=0,LEN(E1206)=0)),1,0)</f>
        <v>0</v>
      </c>
      <c r="AB1206" s="228" t="str">
        <f t="shared" ref="AB1206" si="15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56">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57">IF(AND(C1207="Smelter not listed",OR(LEN(D1207)=0,LEN(E1207)=0)),1,0)</f>
        <v>0</v>
      </c>
      <c r="AB1207" s="228" t="str">
        <f t="shared" ref="AB1207:AB1238" si="158">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7"/>
        <v>0</v>
      </c>
      <c r="AB1208" s="228" t="str">
        <f t="shared" si="15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7"/>
        <v>0</v>
      </c>
      <c r="AB1209" s="228" t="str">
        <f t="shared" si="15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7"/>
        <v>0</v>
      </c>
      <c r="AB1210" s="228" t="str">
        <f t="shared" si="15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7"/>
        <v>0</v>
      </c>
      <c r="AB1211" s="228" t="str">
        <f t="shared" si="15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7"/>
        <v>0</v>
      </c>
      <c r="AB1230" s="228" t="str">
        <f t="shared" si="15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7"/>
        <v>0</v>
      </c>
      <c r="AB1231" s="228" t="str">
        <f t="shared" si="15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7"/>
        <v>0</v>
      </c>
      <c r="AB1232" s="228" t="str">
        <f t="shared" si="15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7"/>
        <v>0</v>
      </c>
      <c r="AB1233" s="228" t="str">
        <f t="shared" si="15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7"/>
        <v>0</v>
      </c>
      <c r="AB1234" s="228" t="str">
        <f t="shared" si="15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7"/>
        <v>0</v>
      </c>
      <c r="AB1235" s="228" t="str">
        <f t="shared" si="15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7"/>
        <v>0</v>
      </c>
      <c r="AB1236" s="228" t="str">
        <f t="shared" si="15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7"/>
        <v>0</v>
      </c>
      <c r="AB1237" s="228" t="str">
        <f t="shared" si="15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7"/>
        <v>0</v>
      </c>
      <c r="AB1238" s="228" t="str">
        <f t="shared" si="15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59">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60">IF(AND(C1239="Smelter not listed",OR(LEN(D1239)=0,LEN(E1239)=0)),1,0)</f>
        <v>0</v>
      </c>
      <c r="AB1239" s="228" t="str">
        <f t="shared" ref="AB1239:AB1269" si="161">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0"/>
        <v>0</v>
      </c>
      <c r="AB1240" s="228" t="str">
        <f t="shared" si="16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0"/>
        <v>0</v>
      </c>
      <c r="AB1241" s="228" t="str">
        <f t="shared" si="16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0"/>
        <v>0</v>
      </c>
      <c r="AB1242" s="228" t="str">
        <f t="shared" si="16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0"/>
        <v>0</v>
      </c>
      <c r="AB1243" s="228" t="str">
        <f t="shared" si="16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0"/>
        <v>0</v>
      </c>
      <c r="AB1261" s="228" t="str">
        <f t="shared" si="16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0"/>
        <v>0</v>
      </c>
      <c r="AB1262" s="228" t="str">
        <f t="shared" si="16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0"/>
        <v>0</v>
      </c>
      <c r="AB1263" s="228" t="str">
        <f t="shared" si="16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0"/>
        <v>0</v>
      </c>
      <c r="AB1264" s="228" t="str">
        <f t="shared" si="16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0"/>
        <v>0</v>
      </c>
      <c r="AB1265" s="228" t="str">
        <f t="shared" si="16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0"/>
        <v>0</v>
      </c>
      <c r="AB1266" s="228" t="str">
        <f t="shared" si="16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0"/>
        <v>0</v>
      </c>
      <c r="AB1267" s="228" t="str">
        <f t="shared" si="16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0"/>
        <v>0</v>
      </c>
      <c r="AB1268" s="228" t="str">
        <f t="shared" si="16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0"/>
        <v>0</v>
      </c>
      <c r="AB1269" s="228" t="str">
        <f t="shared" si="16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6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63">IF(AND(C1270="Smelter not listed",OR(LEN(D1270)=0,LEN(E1270)=0)),1,0)</f>
        <v>0</v>
      </c>
      <c r="AB1270" s="228" t="str">
        <f t="shared" ref="AB1270" si="16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65">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66">IF(AND(C1271="Smelter not listed",OR(LEN(D1271)=0,LEN(E1271)=0)),1,0)</f>
        <v>0</v>
      </c>
      <c r="AB1271" s="228" t="str">
        <f t="shared" ref="AB1271:AB1302" si="167">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6"/>
        <v>0</v>
      </c>
      <c r="AB1272" s="228" t="str">
        <f t="shared" si="16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6"/>
        <v>0</v>
      </c>
      <c r="AB1273" s="228" t="str">
        <f t="shared" si="16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6"/>
        <v>0</v>
      </c>
      <c r="AB1274" s="228" t="str">
        <f t="shared" si="16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6"/>
        <v>0</v>
      </c>
      <c r="AB1275" s="228" t="str">
        <f t="shared" si="16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6"/>
        <v>0</v>
      </c>
      <c r="AB1294" s="228" t="str">
        <f t="shared" si="16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6"/>
        <v>0</v>
      </c>
      <c r="AB1295" s="228" t="str">
        <f t="shared" si="16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6"/>
        <v>0</v>
      </c>
      <c r="AB1296" s="228" t="str">
        <f t="shared" si="16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6"/>
        <v>0</v>
      </c>
      <c r="AB1297" s="228" t="str">
        <f t="shared" si="16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6"/>
        <v>0</v>
      </c>
      <c r="AB1298" s="228" t="str">
        <f t="shared" si="16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6"/>
        <v>0</v>
      </c>
      <c r="AB1299" s="228" t="str">
        <f t="shared" si="16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6"/>
        <v>0</v>
      </c>
      <c r="AB1300" s="228" t="str">
        <f t="shared" si="16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6"/>
        <v>0</v>
      </c>
      <c r="AB1301" s="228" t="str">
        <f t="shared" si="16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6"/>
        <v>0</v>
      </c>
      <c r="AB1302" s="228" t="str">
        <f t="shared" si="16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68">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69">IF(AND(C1303="Smelter not listed",OR(LEN(D1303)=0,LEN(E1303)=0)),1,0)</f>
        <v>0</v>
      </c>
      <c r="AB1303" s="228" t="str">
        <f t="shared" ref="AB1303:AB1333" si="170">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9"/>
        <v>0</v>
      </c>
      <c r="AB1304" s="228" t="str">
        <f t="shared" si="17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9"/>
        <v>0</v>
      </c>
      <c r="AB1305" s="228" t="str">
        <f t="shared" si="17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9"/>
        <v>0</v>
      </c>
      <c r="AB1306" s="228" t="str">
        <f t="shared" si="17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9"/>
        <v>0</v>
      </c>
      <c r="AB1307" s="228" t="str">
        <f t="shared" si="17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9"/>
        <v>0</v>
      </c>
      <c r="AB1325" s="228" t="str">
        <f t="shared" si="17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9"/>
        <v>0</v>
      </c>
      <c r="AB1326" s="228" t="str">
        <f t="shared" si="17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9"/>
        <v>0</v>
      </c>
      <c r="AB1327" s="228" t="str">
        <f t="shared" si="17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9"/>
        <v>0</v>
      </c>
      <c r="AB1328" s="228" t="str">
        <f t="shared" si="17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9"/>
        <v>0</v>
      </c>
      <c r="AB1329" s="228" t="str">
        <f t="shared" si="17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9"/>
        <v>0</v>
      </c>
      <c r="AB1330" s="228" t="str">
        <f t="shared" si="17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9"/>
        <v>0</v>
      </c>
      <c r="AB1331" s="228" t="str">
        <f t="shared" si="17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9"/>
        <v>0</v>
      </c>
      <c r="AB1332" s="228" t="str">
        <f t="shared" si="17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9"/>
        <v>0</v>
      </c>
      <c r="AB1333" s="228" t="str">
        <f t="shared" si="17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7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72">IF(AND(C1334="Smelter not listed",OR(LEN(D1334)=0,LEN(E1334)=0)),1,0)</f>
        <v>0</v>
      </c>
      <c r="AB1334" s="228" t="str">
        <f t="shared" ref="AB1334" si="17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74">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75">IF(AND(C1335="Smelter not listed",OR(LEN(D1335)=0,LEN(E1335)=0)),1,0)</f>
        <v>0</v>
      </c>
      <c r="AB1335" s="228" t="str">
        <f t="shared" ref="AB1335:AB1366" si="176">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5"/>
        <v>0</v>
      </c>
      <c r="AB1336" s="228" t="str">
        <f t="shared" si="17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5"/>
        <v>0</v>
      </c>
      <c r="AB1337" s="228" t="str">
        <f t="shared" si="17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5"/>
        <v>0</v>
      </c>
      <c r="AB1338" s="228" t="str">
        <f t="shared" si="17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5"/>
        <v>0</v>
      </c>
      <c r="AB1339" s="228" t="str">
        <f t="shared" si="17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5"/>
        <v>0</v>
      </c>
      <c r="AB1358" s="228" t="str">
        <f t="shared" si="17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5"/>
        <v>0</v>
      </c>
      <c r="AB1359" s="228" t="str">
        <f t="shared" si="17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5"/>
        <v>0</v>
      </c>
      <c r="AB1360" s="228" t="str">
        <f t="shared" si="17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5"/>
        <v>0</v>
      </c>
      <c r="AB1361" s="228" t="str">
        <f t="shared" si="17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5"/>
        <v>0</v>
      </c>
      <c r="AB1362" s="228" t="str">
        <f t="shared" si="17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5"/>
        <v>0</v>
      </c>
      <c r="AB1363" s="228" t="str">
        <f t="shared" si="17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5"/>
        <v>0</v>
      </c>
      <c r="AB1364" s="228" t="str">
        <f t="shared" si="17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5"/>
        <v>0</v>
      </c>
      <c r="AB1365" s="228" t="str">
        <f t="shared" si="17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5"/>
        <v>0</v>
      </c>
      <c r="AB1366" s="228" t="str">
        <f t="shared" si="17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77">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78">IF(AND(C1367="Smelter not listed",OR(LEN(D1367)=0,LEN(E1367)=0)),1,0)</f>
        <v>0</v>
      </c>
      <c r="AB1367" s="228" t="str">
        <f t="shared" ref="AB1367:AB1397" si="179">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8"/>
        <v>0</v>
      </c>
      <c r="AB1368" s="228" t="str">
        <f t="shared" si="17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8"/>
        <v>0</v>
      </c>
      <c r="AB1369" s="228" t="str">
        <f t="shared" si="17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8"/>
        <v>0</v>
      </c>
      <c r="AB1370" s="228" t="str">
        <f t="shared" si="17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8"/>
        <v>0</v>
      </c>
      <c r="AB1371" s="228" t="str">
        <f t="shared" si="17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8"/>
        <v>0</v>
      </c>
      <c r="AB1389" s="228" t="str">
        <f t="shared" si="17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8"/>
        <v>0</v>
      </c>
      <c r="AB1390" s="228" t="str">
        <f t="shared" si="17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8"/>
        <v>0</v>
      </c>
      <c r="AB1391" s="228" t="str">
        <f t="shared" si="17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8"/>
        <v>0</v>
      </c>
      <c r="AB1392" s="228" t="str">
        <f t="shared" si="17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8"/>
        <v>0</v>
      </c>
      <c r="AB1393" s="228" t="str">
        <f t="shared" si="17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8"/>
        <v>0</v>
      </c>
      <c r="AB1394" s="228" t="str">
        <f t="shared" si="17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8"/>
        <v>0</v>
      </c>
      <c r="AB1395" s="228" t="str">
        <f t="shared" si="17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8"/>
        <v>0</v>
      </c>
      <c r="AB1396" s="228" t="str">
        <f t="shared" si="17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8"/>
        <v>0</v>
      </c>
      <c r="AB1397" s="228" t="str">
        <f t="shared" si="17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8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81">IF(AND(C1398="Smelter not listed",OR(LEN(D1398)=0,LEN(E1398)=0)),1,0)</f>
        <v>0</v>
      </c>
      <c r="AB1398" s="228" t="str">
        <f t="shared" ref="AB1398" si="18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183">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184">IF(AND(C1399="Smelter not listed",OR(LEN(D1399)=0,LEN(E1399)=0)),1,0)</f>
        <v>0</v>
      </c>
      <c r="AB1399" s="228" t="str">
        <f t="shared" ref="AB1399:AB1430" si="185">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4"/>
        <v>0</v>
      </c>
      <c r="AB1400" s="228" t="str">
        <f t="shared" si="18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4"/>
        <v>0</v>
      </c>
      <c r="AB1401" s="228" t="str">
        <f t="shared" si="18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4"/>
        <v>0</v>
      </c>
      <c r="AB1402" s="228" t="str">
        <f t="shared" si="18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4"/>
        <v>0</v>
      </c>
      <c r="AB1403" s="228" t="str">
        <f t="shared" si="18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4"/>
        <v>0</v>
      </c>
      <c r="AB1422" s="228" t="str">
        <f t="shared" si="18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4"/>
        <v>0</v>
      </c>
      <c r="AB1423" s="228" t="str">
        <f t="shared" si="18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4"/>
        <v>0</v>
      </c>
      <c r="AB1424" s="228" t="str">
        <f t="shared" si="18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4"/>
        <v>0</v>
      </c>
      <c r="AB1425" s="228" t="str">
        <f t="shared" si="18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4"/>
        <v>0</v>
      </c>
      <c r="AB1426" s="228" t="str">
        <f t="shared" si="18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4"/>
        <v>0</v>
      </c>
      <c r="AB1427" s="228" t="str">
        <f t="shared" si="18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4"/>
        <v>0</v>
      </c>
      <c r="AB1428" s="228" t="str">
        <f t="shared" si="18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4"/>
        <v>0</v>
      </c>
      <c r="AB1429" s="228" t="str">
        <f t="shared" si="18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4"/>
        <v>0</v>
      </c>
      <c r="AB1430" s="228" t="str">
        <f t="shared" si="18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186">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187">IF(AND(C1431="Smelter not listed",OR(LEN(D1431)=0,LEN(E1431)=0)),1,0)</f>
        <v>0</v>
      </c>
      <c r="AB1431" s="228" t="str">
        <f t="shared" ref="AB1431:AB1461" si="188">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7"/>
        <v>0</v>
      </c>
      <c r="AB1432" s="228" t="str">
        <f t="shared" si="18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7"/>
        <v>0</v>
      </c>
      <c r="AB1433" s="228" t="str">
        <f t="shared" si="18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7"/>
        <v>0</v>
      </c>
      <c r="AB1434" s="228" t="str">
        <f t="shared" si="18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7"/>
        <v>0</v>
      </c>
      <c r="AB1435" s="228" t="str">
        <f t="shared" si="18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7"/>
        <v>0</v>
      </c>
      <c r="AB1453" s="228" t="str">
        <f t="shared" si="18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7"/>
        <v>0</v>
      </c>
      <c r="AB1454" s="228" t="str">
        <f t="shared" si="18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7"/>
        <v>0</v>
      </c>
      <c r="AB1455" s="228" t="str">
        <f t="shared" si="18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7"/>
        <v>0</v>
      </c>
      <c r="AB1456" s="228" t="str">
        <f t="shared" si="18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7"/>
        <v>0</v>
      </c>
      <c r="AB1457" s="228" t="str">
        <f t="shared" si="18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7"/>
        <v>0</v>
      </c>
      <c r="AB1458" s="228" t="str">
        <f t="shared" si="18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7"/>
        <v>0</v>
      </c>
      <c r="AB1459" s="228" t="str">
        <f t="shared" si="18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7"/>
        <v>0</v>
      </c>
      <c r="AB1460" s="228" t="str">
        <f t="shared" si="18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7"/>
        <v>0</v>
      </c>
      <c r="AB1461" s="228" t="str">
        <f t="shared" si="18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18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190">IF(AND(C1462="Smelter not listed",OR(LEN(D1462)=0,LEN(E1462)=0)),1,0)</f>
        <v>0</v>
      </c>
      <c r="AB1462" s="228" t="str">
        <f t="shared" ref="AB1462" si="19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192">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193">IF(AND(C1463="Smelter not listed",OR(LEN(D1463)=0,LEN(E1463)=0)),1,0)</f>
        <v>0</v>
      </c>
      <c r="AB1463" s="228" t="str">
        <f t="shared" ref="AB1463:AB1494" si="194">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3"/>
        <v>0</v>
      </c>
      <c r="AB1464" s="228" t="str">
        <f t="shared" si="19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3"/>
        <v>0</v>
      </c>
      <c r="AB1465" s="228" t="str">
        <f t="shared" si="19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3"/>
        <v>0</v>
      </c>
      <c r="AB1466" s="228" t="str">
        <f t="shared" si="19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3"/>
        <v>0</v>
      </c>
      <c r="AB1467" s="228" t="str">
        <f t="shared" si="19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3"/>
        <v>0</v>
      </c>
      <c r="AB1486" s="228" t="str">
        <f t="shared" si="19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3"/>
        <v>0</v>
      </c>
      <c r="AB1487" s="228" t="str">
        <f t="shared" si="19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3"/>
        <v>0</v>
      </c>
      <c r="AB1488" s="228" t="str">
        <f t="shared" si="19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3"/>
        <v>0</v>
      </c>
      <c r="AB1489" s="228" t="str">
        <f t="shared" si="19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3"/>
        <v>0</v>
      </c>
      <c r="AB1490" s="228" t="str">
        <f t="shared" si="19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3"/>
        <v>0</v>
      </c>
      <c r="AB1491" s="228" t="str">
        <f t="shared" si="19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3"/>
        <v>0</v>
      </c>
      <c r="AB1492" s="228" t="str">
        <f t="shared" si="19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3"/>
        <v>0</v>
      </c>
      <c r="AB1493" s="228" t="str">
        <f t="shared" si="19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3"/>
        <v>0</v>
      </c>
      <c r="AB1494" s="228" t="str">
        <f t="shared" si="19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195">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196">IF(AND(C1495="Smelter not listed",OR(LEN(D1495)=0,LEN(E1495)=0)),1,0)</f>
        <v>0</v>
      </c>
      <c r="AB1495" s="228" t="str">
        <f t="shared" ref="AB1495:AB1525" si="197">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6"/>
        <v>0</v>
      </c>
      <c r="AB1496" s="228" t="str">
        <f t="shared" si="19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6"/>
        <v>0</v>
      </c>
      <c r="AB1497" s="228" t="str">
        <f t="shared" si="19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6"/>
        <v>0</v>
      </c>
      <c r="AB1498" s="228" t="str">
        <f t="shared" si="19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6"/>
        <v>0</v>
      </c>
      <c r="AB1499" s="228" t="str">
        <f t="shared" si="19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6"/>
        <v>0</v>
      </c>
      <c r="AB1517" s="228" t="str">
        <f t="shared" si="19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6"/>
        <v>0</v>
      </c>
      <c r="AB1518" s="228" t="str">
        <f t="shared" si="19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6"/>
        <v>0</v>
      </c>
      <c r="AB1519" s="228" t="str">
        <f t="shared" si="19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6"/>
        <v>0</v>
      </c>
      <c r="AB1520" s="228" t="str">
        <f t="shared" si="19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6"/>
        <v>0</v>
      </c>
      <c r="AB1521" s="228" t="str">
        <f t="shared" si="19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6"/>
        <v>0</v>
      </c>
      <c r="AB1522" s="228" t="str">
        <f t="shared" si="19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6"/>
        <v>0</v>
      </c>
      <c r="AB1523" s="228" t="str">
        <f t="shared" si="19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6"/>
        <v>0</v>
      </c>
      <c r="AB1524" s="228" t="str">
        <f t="shared" si="19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6"/>
        <v>0</v>
      </c>
      <c r="AB1525" s="228" t="str">
        <f t="shared" si="19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19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199">IF(AND(C1526="Smelter not listed",OR(LEN(D1526)=0,LEN(E1526)=0)),1,0)</f>
        <v>0</v>
      </c>
      <c r="AB1526" s="228" t="str">
        <f t="shared" ref="AB1526" si="20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01">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02">IF(AND(C1527="Smelter not listed",OR(LEN(D1527)=0,LEN(E1527)=0)),1,0)</f>
        <v>0</v>
      </c>
      <c r="AB1527" s="228" t="str">
        <f t="shared" ref="AB1527:AB1558" si="203">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2"/>
        <v>0</v>
      </c>
      <c r="AB1528" s="228" t="str">
        <f t="shared" si="20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2"/>
        <v>0</v>
      </c>
      <c r="AB1529" s="228" t="str">
        <f t="shared" si="20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2"/>
        <v>0</v>
      </c>
      <c r="AB1530" s="228" t="str">
        <f t="shared" si="20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2"/>
        <v>0</v>
      </c>
      <c r="AB1531" s="228" t="str">
        <f t="shared" si="20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2"/>
        <v>0</v>
      </c>
      <c r="AB1550" s="228" t="str">
        <f t="shared" si="20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2"/>
        <v>0</v>
      </c>
      <c r="AB1551" s="228" t="str">
        <f t="shared" si="20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2"/>
        <v>0</v>
      </c>
      <c r="AB1552" s="228" t="str">
        <f t="shared" si="20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2"/>
        <v>0</v>
      </c>
      <c r="AB1553" s="228" t="str">
        <f t="shared" si="20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2"/>
        <v>0</v>
      </c>
      <c r="AB1554" s="228" t="str">
        <f t="shared" si="20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2"/>
        <v>0</v>
      </c>
      <c r="AB1555" s="228" t="str">
        <f t="shared" si="20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2"/>
        <v>0</v>
      </c>
      <c r="AB1556" s="228" t="str">
        <f t="shared" si="20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2"/>
        <v>0</v>
      </c>
      <c r="AB1557" s="228" t="str">
        <f t="shared" si="20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2"/>
        <v>0</v>
      </c>
      <c r="AB1558" s="228" t="str">
        <f t="shared" si="20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04">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05">IF(AND(C1559="Smelter not listed",OR(LEN(D1559)=0,LEN(E1559)=0)),1,0)</f>
        <v>0</v>
      </c>
      <c r="AB1559" s="228" t="str">
        <f t="shared" ref="AB1559:AB1589" si="206">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5"/>
        <v>0</v>
      </c>
      <c r="AB1560" s="228" t="str">
        <f t="shared" si="20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5"/>
        <v>0</v>
      </c>
      <c r="AB1561" s="228" t="str">
        <f t="shared" si="20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5"/>
        <v>0</v>
      </c>
      <c r="AB1562" s="228" t="str">
        <f t="shared" si="20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5"/>
        <v>0</v>
      </c>
      <c r="AB1563" s="228" t="str">
        <f t="shared" si="20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5"/>
        <v>0</v>
      </c>
      <c r="AB1581" s="228" t="str">
        <f t="shared" si="20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5"/>
        <v>0</v>
      </c>
      <c r="AB1582" s="228" t="str">
        <f t="shared" si="20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5"/>
        <v>0</v>
      </c>
      <c r="AB1583" s="228" t="str">
        <f t="shared" si="20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5"/>
        <v>0</v>
      </c>
      <c r="AB1584" s="228" t="str">
        <f t="shared" si="20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5"/>
        <v>0</v>
      </c>
      <c r="AB1585" s="228" t="str">
        <f t="shared" si="20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5"/>
        <v>0</v>
      </c>
      <c r="AB1586" s="228" t="str">
        <f t="shared" si="20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5"/>
        <v>0</v>
      </c>
      <c r="AB1587" s="228" t="str">
        <f t="shared" si="20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5"/>
        <v>0</v>
      </c>
      <c r="AB1588" s="228" t="str">
        <f t="shared" si="20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5"/>
        <v>0</v>
      </c>
      <c r="AB1589" s="228" t="str">
        <f t="shared" si="20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0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08">IF(AND(C1590="Smelter not listed",OR(LEN(D1590)=0,LEN(E1590)=0)),1,0)</f>
        <v>0</v>
      </c>
      <c r="AB1590" s="228" t="str">
        <f t="shared" ref="AB1590" si="20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10">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11">IF(AND(C1591="Smelter not listed",OR(LEN(D1591)=0,LEN(E1591)=0)),1,0)</f>
        <v>0</v>
      </c>
      <c r="AB1591" s="228" t="str">
        <f t="shared" ref="AB1591:AB1622" si="212">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1"/>
        <v>0</v>
      </c>
      <c r="AB1592" s="228" t="str">
        <f t="shared" si="21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1"/>
        <v>0</v>
      </c>
      <c r="AB1593" s="228" t="str">
        <f t="shared" si="21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1"/>
        <v>0</v>
      </c>
      <c r="AB1594" s="228" t="str">
        <f t="shared" si="21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1"/>
        <v>0</v>
      </c>
      <c r="AB1595" s="228" t="str">
        <f t="shared" si="21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1"/>
        <v>0</v>
      </c>
      <c r="AB1615" s="228" t="str">
        <f t="shared" si="21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1"/>
        <v>0</v>
      </c>
      <c r="AB1616" s="228" t="str">
        <f t="shared" si="21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1"/>
        <v>0</v>
      </c>
      <c r="AB1617" s="228" t="str">
        <f t="shared" si="21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1"/>
        <v>0</v>
      </c>
      <c r="AB1618" s="228" t="str">
        <f t="shared" si="21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1"/>
        <v>0</v>
      </c>
      <c r="AB1619" s="228" t="str">
        <f t="shared" si="21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1"/>
        <v>0</v>
      </c>
      <c r="AB1620" s="228" t="str">
        <f t="shared" si="21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1"/>
        <v>0</v>
      </c>
      <c r="AB1621" s="228" t="str">
        <f t="shared" si="21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1"/>
        <v>0</v>
      </c>
      <c r="AB1622" s="228" t="str">
        <f t="shared" si="21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13">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14">IF(AND(C1623="Smelter not listed",OR(LEN(D1623)=0,LEN(E1623)=0)),1,0)</f>
        <v>0</v>
      </c>
      <c r="AB1623" s="228" t="str">
        <f t="shared" ref="AB1623:AB1653" si="215">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4"/>
        <v>0</v>
      </c>
      <c r="AB1624" s="228" t="str">
        <f t="shared" si="21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4"/>
        <v>0</v>
      </c>
      <c r="AB1625" s="228" t="str">
        <f t="shared" si="21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4"/>
        <v>0</v>
      </c>
      <c r="AB1626" s="228" t="str">
        <f t="shared" si="21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4"/>
        <v>0</v>
      </c>
      <c r="AB1627" s="228" t="str">
        <f t="shared" si="21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4"/>
        <v>0</v>
      </c>
      <c r="AB1645" s="228" t="str">
        <f t="shared" si="21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4"/>
        <v>0</v>
      </c>
      <c r="AB1646" s="228" t="str">
        <f t="shared" si="21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4"/>
        <v>0</v>
      </c>
      <c r="AB1647" s="228" t="str">
        <f t="shared" si="21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4"/>
        <v>0</v>
      </c>
      <c r="AB1648" s="228" t="str">
        <f t="shared" si="21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4"/>
        <v>0</v>
      </c>
      <c r="AB1649" s="228" t="str">
        <f t="shared" si="21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4"/>
        <v>0</v>
      </c>
      <c r="AB1650" s="228" t="str">
        <f t="shared" si="21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4"/>
        <v>0</v>
      </c>
      <c r="AB1651" s="228" t="str">
        <f t="shared" si="21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4"/>
        <v>0</v>
      </c>
      <c r="AB1652" s="228" t="str">
        <f t="shared" si="21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4"/>
        <v>0</v>
      </c>
      <c r="AB1653" s="228" t="str">
        <f t="shared" si="21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1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17">IF(AND(C1654="Smelter not listed",OR(LEN(D1654)=0,LEN(E1654)=0)),1,0)</f>
        <v>0</v>
      </c>
      <c r="AB1654" s="228" t="str">
        <f t="shared" ref="AB1654" si="21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19">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20">IF(AND(C1655="Smelter not listed",OR(LEN(D1655)=0,LEN(E1655)=0)),1,0)</f>
        <v>0</v>
      </c>
      <c r="AB1655" s="228" t="str">
        <f t="shared" ref="AB1655:AB1686" si="221">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0"/>
        <v>0</v>
      </c>
      <c r="AB1656" s="228" t="str">
        <f t="shared" si="22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0"/>
        <v>0</v>
      </c>
      <c r="AB1657" s="228" t="str">
        <f t="shared" si="22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0"/>
        <v>0</v>
      </c>
      <c r="AB1658" s="228" t="str">
        <f t="shared" si="22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0"/>
        <v>0</v>
      </c>
      <c r="AB1659" s="228" t="str">
        <f t="shared" si="22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0"/>
        <v>0</v>
      </c>
      <c r="AB1679" s="228" t="str">
        <f t="shared" si="22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0"/>
        <v>0</v>
      </c>
      <c r="AB1680" s="228" t="str">
        <f t="shared" si="22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0"/>
        <v>0</v>
      </c>
      <c r="AB1681" s="228" t="str">
        <f t="shared" si="22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0"/>
        <v>0</v>
      </c>
      <c r="AB1682" s="228" t="str">
        <f t="shared" si="22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0"/>
        <v>0</v>
      </c>
      <c r="AB1683" s="228" t="str">
        <f t="shared" si="22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0"/>
        <v>0</v>
      </c>
      <c r="AB1684" s="228" t="str">
        <f t="shared" si="22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0"/>
        <v>0</v>
      </c>
      <c r="AB1685" s="228" t="str">
        <f t="shared" si="22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0"/>
        <v>0</v>
      </c>
      <c r="AB1686" s="228" t="str">
        <f t="shared" si="22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22">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23">IF(AND(C1687="Smelter not listed",OR(LEN(D1687)=0,LEN(E1687)=0)),1,0)</f>
        <v>0</v>
      </c>
      <c r="AB1687" s="228" t="str">
        <f t="shared" ref="AB1687:AB1717" si="224">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3"/>
        <v>0</v>
      </c>
      <c r="AB1688" s="228" t="str">
        <f t="shared" si="22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3"/>
        <v>0</v>
      </c>
      <c r="AB1689" s="228" t="str">
        <f t="shared" si="22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3"/>
        <v>0</v>
      </c>
      <c r="AB1690" s="228" t="str">
        <f t="shared" si="22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3"/>
        <v>0</v>
      </c>
      <c r="AB1691" s="228" t="str">
        <f t="shared" si="22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3"/>
        <v>0</v>
      </c>
      <c r="AB1709" s="228" t="str">
        <f t="shared" si="22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3"/>
        <v>0</v>
      </c>
      <c r="AB1710" s="228" t="str">
        <f t="shared" si="22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3"/>
        <v>0</v>
      </c>
      <c r="AB1711" s="228" t="str">
        <f t="shared" si="22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3"/>
        <v>0</v>
      </c>
      <c r="AB1712" s="228" t="str">
        <f t="shared" si="22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3"/>
        <v>0</v>
      </c>
      <c r="AB1713" s="228" t="str">
        <f t="shared" si="22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3"/>
        <v>0</v>
      </c>
      <c r="AB1714" s="228" t="str">
        <f t="shared" si="22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3"/>
        <v>0</v>
      </c>
      <c r="AB1715" s="228" t="str">
        <f t="shared" si="22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3"/>
        <v>0</v>
      </c>
      <c r="AB1716" s="228" t="str">
        <f t="shared" si="22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3"/>
        <v>0</v>
      </c>
      <c r="AB1717" s="228" t="str">
        <f t="shared" si="22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2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26">IF(AND(C1718="Smelter not listed",OR(LEN(D1718)=0,LEN(E1718)=0)),1,0)</f>
        <v>0</v>
      </c>
      <c r="AB1718" s="228" t="str">
        <f t="shared" ref="AB1718" si="22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28">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29">IF(AND(C1719="Smelter not listed",OR(LEN(D1719)=0,LEN(E1719)=0)),1,0)</f>
        <v>0</v>
      </c>
      <c r="AB1719" s="228" t="str">
        <f t="shared" ref="AB1719:AB1750" si="230">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9"/>
        <v>0</v>
      </c>
      <c r="AB1720" s="228" t="str">
        <f t="shared" si="23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9"/>
        <v>0</v>
      </c>
      <c r="AB1721" s="228" t="str">
        <f t="shared" si="23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9"/>
        <v>0</v>
      </c>
      <c r="AB1722" s="228" t="str">
        <f t="shared" si="23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9"/>
        <v>0</v>
      </c>
      <c r="AB1723" s="228" t="str">
        <f t="shared" si="23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9"/>
        <v>0</v>
      </c>
      <c r="AB1743" s="228" t="str">
        <f t="shared" si="23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9"/>
        <v>0</v>
      </c>
      <c r="AB1744" s="228" t="str">
        <f t="shared" si="23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9"/>
        <v>0</v>
      </c>
      <c r="AB1745" s="228" t="str">
        <f t="shared" si="23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9"/>
        <v>0</v>
      </c>
      <c r="AB1746" s="228" t="str">
        <f t="shared" si="23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9"/>
        <v>0</v>
      </c>
      <c r="AB1747" s="228" t="str">
        <f t="shared" si="23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9"/>
        <v>0</v>
      </c>
      <c r="AB1748" s="228" t="str">
        <f t="shared" si="23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9"/>
        <v>0</v>
      </c>
      <c r="AB1749" s="228" t="str">
        <f t="shared" si="23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9"/>
        <v>0</v>
      </c>
      <c r="AB1750" s="228" t="str">
        <f t="shared" si="23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31">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32">IF(AND(C1751="Smelter not listed",OR(LEN(D1751)=0,LEN(E1751)=0)),1,0)</f>
        <v>0</v>
      </c>
      <c r="AB1751" s="228" t="str">
        <f t="shared" ref="AB1751:AB1781" si="233">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2"/>
        <v>0</v>
      </c>
      <c r="AB1752" s="228" t="str">
        <f t="shared" si="23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2"/>
        <v>0</v>
      </c>
      <c r="AB1753" s="228" t="str">
        <f t="shared" si="23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2"/>
        <v>0</v>
      </c>
      <c r="AB1754" s="228" t="str">
        <f t="shared" si="23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2"/>
        <v>0</v>
      </c>
      <c r="AB1755" s="228" t="str">
        <f t="shared" si="23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2"/>
        <v>0</v>
      </c>
      <c r="AB1773" s="228" t="str">
        <f t="shared" si="23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2"/>
        <v>0</v>
      </c>
      <c r="AB1774" s="228" t="str">
        <f t="shared" si="23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2"/>
        <v>0</v>
      </c>
      <c r="AB1775" s="228" t="str">
        <f t="shared" si="23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2"/>
        <v>0</v>
      </c>
      <c r="AB1776" s="228" t="str">
        <f t="shared" si="23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2"/>
        <v>0</v>
      </c>
      <c r="AB1777" s="228" t="str">
        <f t="shared" si="23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2"/>
        <v>0</v>
      </c>
      <c r="AB1778" s="228" t="str">
        <f t="shared" si="23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2"/>
        <v>0</v>
      </c>
      <c r="AB1779" s="228" t="str">
        <f t="shared" si="23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2"/>
        <v>0</v>
      </c>
      <c r="AB1780" s="228" t="str">
        <f t="shared" si="23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2"/>
        <v>0</v>
      </c>
      <c r="AB1781" s="228" t="str">
        <f t="shared" si="23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3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35">IF(AND(C1782="Smelter not listed",OR(LEN(D1782)=0,LEN(E1782)=0)),1,0)</f>
        <v>0</v>
      </c>
      <c r="AB1782" s="228" t="str">
        <f t="shared" ref="AB1782" si="23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37">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38">IF(AND(C1783="Smelter not listed",OR(LEN(D1783)=0,LEN(E1783)=0)),1,0)</f>
        <v>0</v>
      </c>
      <c r="AB1783" s="228" t="str">
        <f t="shared" ref="AB1783:AB1814" si="239">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8"/>
        <v>0</v>
      </c>
      <c r="AB1784" s="228" t="str">
        <f t="shared" si="23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8"/>
        <v>0</v>
      </c>
      <c r="AB1785" s="228" t="str">
        <f t="shared" si="23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8"/>
        <v>0</v>
      </c>
      <c r="AB1786" s="228" t="str">
        <f t="shared" si="23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8"/>
        <v>0</v>
      </c>
      <c r="AB1787" s="228" t="str">
        <f t="shared" si="23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8"/>
        <v>0</v>
      </c>
      <c r="AB1807" s="228" t="str">
        <f t="shared" si="23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8"/>
        <v>0</v>
      </c>
      <c r="AB1808" s="228" t="str">
        <f t="shared" si="23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8"/>
        <v>0</v>
      </c>
      <c r="AB1809" s="228" t="str">
        <f t="shared" si="23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8"/>
        <v>0</v>
      </c>
      <c r="AB1810" s="228" t="str">
        <f t="shared" si="23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8"/>
        <v>0</v>
      </c>
      <c r="AB1811" s="228" t="str">
        <f t="shared" si="23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8"/>
        <v>0</v>
      </c>
      <c r="AB1812" s="228" t="str">
        <f t="shared" si="23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8"/>
        <v>0</v>
      </c>
      <c r="AB1813" s="228" t="str">
        <f t="shared" si="23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8"/>
        <v>0</v>
      </c>
      <c r="AB1814" s="228" t="str">
        <f t="shared" si="23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40">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41">IF(AND(C1815="Smelter not listed",OR(LEN(D1815)=0,LEN(E1815)=0)),1,0)</f>
        <v>0</v>
      </c>
      <c r="AB1815" s="228" t="str">
        <f t="shared" ref="AB1815:AB1845" si="242">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1"/>
        <v>0</v>
      </c>
      <c r="AB1816" s="228" t="str">
        <f t="shared" si="24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1"/>
        <v>0</v>
      </c>
      <c r="AB1817" s="228" t="str">
        <f t="shared" si="24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1"/>
        <v>0</v>
      </c>
      <c r="AB1818" s="228" t="str">
        <f t="shared" si="24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1"/>
        <v>0</v>
      </c>
      <c r="AB1819" s="228" t="str">
        <f t="shared" si="24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1"/>
        <v>0</v>
      </c>
      <c r="AB1837" s="228" t="str">
        <f t="shared" si="24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1"/>
        <v>0</v>
      </c>
      <c r="AB1838" s="228" t="str">
        <f t="shared" si="24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1"/>
        <v>0</v>
      </c>
      <c r="AB1839" s="228" t="str">
        <f t="shared" si="24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1"/>
        <v>0</v>
      </c>
      <c r="AB1840" s="228" t="str">
        <f t="shared" si="24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1"/>
        <v>0</v>
      </c>
      <c r="AB1841" s="228" t="str">
        <f t="shared" si="24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1"/>
        <v>0</v>
      </c>
      <c r="AB1842" s="228" t="str">
        <f t="shared" si="24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1"/>
        <v>0</v>
      </c>
      <c r="AB1843" s="228" t="str">
        <f t="shared" si="24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1"/>
        <v>0</v>
      </c>
      <c r="AB1844" s="228" t="str">
        <f t="shared" si="24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1"/>
        <v>0</v>
      </c>
      <c r="AB1845" s="228" t="str">
        <f t="shared" si="24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4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44">IF(AND(C1846="Smelter not listed",OR(LEN(D1846)=0,LEN(E1846)=0)),1,0)</f>
        <v>0</v>
      </c>
      <c r="AB1846" s="228" t="str">
        <f t="shared" ref="AB1846" si="24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46">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47">IF(AND(C1847="Smelter not listed",OR(LEN(D1847)=0,LEN(E1847)=0)),1,0)</f>
        <v>0</v>
      </c>
      <c r="AB1847" s="228" t="str">
        <f t="shared" ref="AB1847:AB1878" si="248">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7"/>
        <v>0</v>
      </c>
      <c r="AB1848" s="228" t="str">
        <f t="shared" si="24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7"/>
        <v>0</v>
      </c>
      <c r="AB1849" s="228" t="str">
        <f t="shared" si="24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7"/>
        <v>0</v>
      </c>
      <c r="AB1850" s="228" t="str">
        <f t="shared" si="24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7"/>
        <v>0</v>
      </c>
      <c r="AB1851" s="228" t="str">
        <f t="shared" si="24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7"/>
        <v>0</v>
      </c>
      <c r="AB1871" s="228" t="str">
        <f t="shared" si="24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7"/>
        <v>0</v>
      </c>
      <c r="AB1872" s="228" t="str">
        <f t="shared" si="24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7"/>
        <v>0</v>
      </c>
      <c r="AB1873" s="228" t="str">
        <f t="shared" si="24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7"/>
        <v>0</v>
      </c>
      <c r="AB1874" s="228" t="str">
        <f t="shared" si="24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7"/>
        <v>0</v>
      </c>
      <c r="AB1875" s="228" t="str">
        <f t="shared" si="24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7"/>
        <v>0</v>
      </c>
      <c r="AB1876" s="228" t="str">
        <f t="shared" si="24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7"/>
        <v>0</v>
      </c>
      <c r="AB1877" s="228" t="str">
        <f t="shared" si="24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7"/>
        <v>0</v>
      </c>
      <c r="AB1878" s="228" t="str">
        <f t="shared" si="24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49">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50">IF(AND(C1879="Smelter not listed",OR(LEN(D1879)=0,LEN(E1879)=0)),1,0)</f>
        <v>0</v>
      </c>
      <c r="AB1879" s="228" t="str">
        <f t="shared" ref="AB1879:AB1909" si="251">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0"/>
        <v>0</v>
      </c>
      <c r="AB1880" s="228" t="str">
        <f t="shared" si="25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0"/>
        <v>0</v>
      </c>
      <c r="AB1881" s="228" t="str">
        <f t="shared" si="25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0"/>
        <v>0</v>
      </c>
      <c r="AB1882" s="228" t="str">
        <f t="shared" si="25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0"/>
        <v>0</v>
      </c>
      <c r="AB1883" s="228" t="str">
        <f t="shared" si="25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0"/>
        <v>0</v>
      </c>
      <c r="AB1901" s="228" t="str">
        <f t="shared" si="25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0"/>
        <v>0</v>
      </c>
      <c r="AB1902" s="228" t="str">
        <f t="shared" si="25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0"/>
        <v>0</v>
      </c>
      <c r="AB1903" s="228" t="str">
        <f t="shared" si="25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0"/>
        <v>0</v>
      </c>
      <c r="AB1904" s="228" t="str">
        <f t="shared" si="25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0"/>
        <v>0</v>
      </c>
      <c r="AB1905" s="228" t="str">
        <f t="shared" si="25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0"/>
        <v>0</v>
      </c>
      <c r="AB1906" s="228" t="str">
        <f t="shared" si="25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0"/>
        <v>0</v>
      </c>
      <c r="AB1907" s="228" t="str">
        <f t="shared" si="25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0"/>
        <v>0</v>
      </c>
      <c r="AB1908" s="228" t="str">
        <f t="shared" si="25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0"/>
        <v>0</v>
      </c>
      <c r="AB1909" s="228" t="str">
        <f t="shared" si="25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5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53">IF(AND(C1910="Smelter not listed",OR(LEN(D1910)=0,LEN(E1910)=0)),1,0)</f>
        <v>0</v>
      </c>
      <c r="AB1910" s="228" t="str">
        <f t="shared" ref="AB1910" si="25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55">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56">IF(AND(C1911="Smelter not listed",OR(LEN(D1911)=0,LEN(E1911)=0)),1,0)</f>
        <v>0</v>
      </c>
      <c r="AB1911" s="228" t="str">
        <f t="shared" ref="AB1911:AB1942" si="257">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6"/>
        <v>0</v>
      </c>
      <c r="AB1912" s="228" t="str">
        <f t="shared" si="25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6"/>
        <v>0</v>
      </c>
      <c r="AB1913" s="228" t="str">
        <f t="shared" si="25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6"/>
        <v>0</v>
      </c>
      <c r="AB1914" s="228" t="str">
        <f t="shared" si="25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6"/>
        <v>0</v>
      </c>
      <c r="AB1915" s="228" t="str">
        <f t="shared" si="25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6"/>
        <v>0</v>
      </c>
      <c r="AB1935" s="228" t="str">
        <f t="shared" si="25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6"/>
        <v>0</v>
      </c>
      <c r="AB1936" s="228" t="str">
        <f t="shared" si="25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6"/>
        <v>0</v>
      </c>
      <c r="AB1937" s="228" t="str">
        <f t="shared" si="25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6"/>
        <v>0</v>
      </c>
      <c r="AB1938" s="228" t="str">
        <f t="shared" si="25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6"/>
        <v>0</v>
      </c>
      <c r="AB1939" s="228" t="str">
        <f t="shared" si="25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6"/>
        <v>0</v>
      </c>
      <c r="AB1940" s="228" t="str">
        <f t="shared" si="25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6"/>
        <v>0</v>
      </c>
      <c r="AB1941" s="228" t="str">
        <f t="shared" si="25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6"/>
        <v>0</v>
      </c>
      <c r="AB1942" s="228" t="str">
        <f t="shared" si="25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58">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59">IF(AND(C1943="Smelter not listed",OR(LEN(D1943)=0,LEN(E1943)=0)),1,0)</f>
        <v>0</v>
      </c>
      <c r="AB1943" s="228" t="str">
        <f t="shared" ref="AB1943:AB1973" si="260">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9"/>
        <v>0</v>
      </c>
      <c r="AB1944" s="228" t="str">
        <f t="shared" si="26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9"/>
        <v>0</v>
      </c>
      <c r="AB1945" s="228" t="str">
        <f t="shared" si="26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9"/>
        <v>0</v>
      </c>
      <c r="AB1946" s="228" t="str">
        <f t="shared" si="26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9"/>
        <v>0</v>
      </c>
      <c r="AB1947" s="228" t="str">
        <f t="shared" si="26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9"/>
        <v>0</v>
      </c>
      <c r="AB1965" s="228" t="str">
        <f t="shared" si="26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9"/>
        <v>0</v>
      </c>
      <c r="AB1966" s="228" t="str">
        <f t="shared" si="26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9"/>
        <v>0</v>
      </c>
      <c r="AB1967" s="228" t="str">
        <f t="shared" si="26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9"/>
        <v>0</v>
      </c>
      <c r="AB1968" s="228" t="str">
        <f t="shared" si="26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9"/>
        <v>0</v>
      </c>
      <c r="AB1969" s="228" t="str">
        <f t="shared" si="26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9"/>
        <v>0</v>
      </c>
      <c r="AB1970" s="228" t="str">
        <f t="shared" si="26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9"/>
        <v>0</v>
      </c>
      <c r="AB1971" s="228" t="str">
        <f t="shared" si="26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9"/>
        <v>0</v>
      </c>
      <c r="AB1972" s="228" t="str">
        <f t="shared" si="26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9"/>
        <v>0</v>
      </c>
      <c r="AB1973" s="228" t="str">
        <f t="shared" si="26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6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62">IF(AND(C1974="Smelter not listed",OR(LEN(D1974)=0,LEN(E1974)=0)),1,0)</f>
        <v>0</v>
      </c>
      <c r="AB1974" s="228" t="str">
        <f t="shared" ref="AB1974" si="26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64">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65">IF(AND(C1975="Smelter not listed",OR(LEN(D1975)=0,LEN(E1975)=0)),1,0)</f>
        <v>0</v>
      </c>
      <c r="AB1975" s="228" t="str">
        <f t="shared" ref="AB1975:AB2006" si="266">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5"/>
        <v>0</v>
      </c>
      <c r="AB1976" s="228" t="str">
        <f t="shared" si="26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5"/>
        <v>0</v>
      </c>
      <c r="AB1977" s="228" t="str">
        <f t="shared" si="26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5"/>
        <v>0</v>
      </c>
      <c r="AB1978" s="228" t="str">
        <f t="shared" si="26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5"/>
        <v>0</v>
      </c>
      <c r="AB1979" s="228" t="str">
        <f t="shared" si="26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5"/>
        <v>0</v>
      </c>
      <c r="AB1999" s="228" t="str">
        <f t="shared" si="26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5"/>
        <v>0</v>
      </c>
      <c r="AB2000" s="228" t="str">
        <f t="shared" si="26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5"/>
        <v>0</v>
      </c>
      <c r="AB2001" s="228" t="str">
        <f t="shared" si="26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5"/>
        <v>0</v>
      </c>
      <c r="AB2002" s="228" t="str">
        <f t="shared" si="26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5"/>
        <v>0</v>
      </c>
      <c r="AB2003" s="228" t="str">
        <f t="shared" si="26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5"/>
        <v>0</v>
      </c>
      <c r="AB2004" s="228" t="str">
        <f t="shared" si="26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5"/>
        <v>0</v>
      </c>
      <c r="AB2005" s="228" t="str">
        <f t="shared" si="26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5"/>
        <v>0</v>
      </c>
      <c r="AB2006" s="228" t="str">
        <f t="shared" si="26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67">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68">IF(AND(C2007="Smelter not listed",OR(LEN(D2007)=0,LEN(E2007)=0)),1,0)</f>
        <v>0</v>
      </c>
      <c r="AB2007" s="228" t="str">
        <f t="shared" ref="AB2007:AB2037" si="269">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8"/>
        <v>0</v>
      </c>
      <c r="AB2008" s="228" t="str">
        <f t="shared" si="26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8"/>
        <v>0</v>
      </c>
      <c r="AB2009" s="228" t="str">
        <f t="shared" si="26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8"/>
        <v>0</v>
      </c>
      <c r="AB2010" s="228" t="str">
        <f t="shared" si="26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8"/>
        <v>0</v>
      </c>
      <c r="AB2011" s="228" t="str">
        <f t="shared" si="26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8"/>
        <v>0</v>
      </c>
      <c r="AB2029" s="228" t="str">
        <f t="shared" si="26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8"/>
        <v>0</v>
      </c>
      <c r="AB2030" s="228" t="str">
        <f t="shared" si="26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8"/>
        <v>0</v>
      </c>
      <c r="AB2031" s="228" t="str">
        <f t="shared" si="26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8"/>
        <v>0</v>
      </c>
      <c r="AB2032" s="228" t="str">
        <f t="shared" si="26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8"/>
        <v>0</v>
      </c>
      <c r="AB2033" s="228" t="str">
        <f t="shared" si="26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8"/>
        <v>0</v>
      </c>
      <c r="AB2034" s="228" t="str">
        <f t="shared" si="26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8"/>
        <v>0</v>
      </c>
      <c r="AB2035" s="228" t="str">
        <f t="shared" si="26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8"/>
        <v>0</v>
      </c>
      <c r="AB2036" s="228" t="str">
        <f t="shared" si="26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8"/>
        <v>0</v>
      </c>
      <c r="AB2037" s="228" t="str">
        <f t="shared" si="26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7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71">IF(AND(C2038="Smelter not listed",OR(LEN(D2038)=0,LEN(E2038)=0)),1,0)</f>
        <v>0</v>
      </c>
      <c r="AB2038" s="228" t="str">
        <f t="shared" ref="AB2038" si="27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73">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74">IF(AND(C2039="Smelter not listed",OR(LEN(D2039)=0,LEN(E2039)=0)),1,0)</f>
        <v>0</v>
      </c>
      <c r="AB2039" s="228" t="str">
        <f t="shared" ref="AB2039:AB2070" si="275">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4"/>
        <v>0</v>
      </c>
      <c r="AB2040" s="228" t="str">
        <f t="shared" si="27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4"/>
        <v>0</v>
      </c>
      <c r="AB2041" s="228" t="str">
        <f t="shared" si="27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4"/>
        <v>0</v>
      </c>
      <c r="AB2042" s="228" t="str">
        <f t="shared" si="27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4"/>
        <v>0</v>
      </c>
      <c r="AB2043" s="228" t="str">
        <f t="shared" si="27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4"/>
        <v>0</v>
      </c>
      <c r="AB2063" s="228" t="str">
        <f t="shared" si="27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4"/>
        <v>0</v>
      </c>
      <c r="AB2064" s="228" t="str">
        <f t="shared" si="27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4"/>
        <v>0</v>
      </c>
      <c r="AB2065" s="228" t="str">
        <f t="shared" si="27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4"/>
        <v>0</v>
      </c>
      <c r="AB2066" s="228" t="str">
        <f t="shared" si="27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4"/>
        <v>0</v>
      </c>
      <c r="AB2067" s="228" t="str">
        <f t="shared" si="27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4"/>
        <v>0</v>
      </c>
      <c r="AB2068" s="228" t="str">
        <f t="shared" si="27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4"/>
        <v>0</v>
      </c>
      <c r="AB2069" s="228" t="str">
        <f t="shared" si="27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4"/>
        <v>0</v>
      </c>
      <c r="AB2070" s="228" t="str">
        <f t="shared" si="27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76">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77">IF(AND(C2071="Smelter not listed",OR(LEN(D2071)=0,LEN(E2071)=0)),1,0)</f>
        <v>0</v>
      </c>
      <c r="AB2071" s="228" t="str">
        <f t="shared" ref="AB2071:AB2101" si="278">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7"/>
        <v>0</v>
      </c>
      <c r="AB2072" s="228" t="str">
        <f t="shared" si="27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7"/>
        <v>0</v>
      </c>
      <c r="AB2073" s="228" t="str">
        <f t="shared" si="27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7"/>
        <v>0</v>
      </c>
      <c r="AB2074" s="228" t="str">
        <f t="shared" si="27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7"/>
        <v>0</v>
      </c>
      <c r="AB2075" s="228" t="str">
        <f t="shared" si="27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7"/>
        <v>0</v>
      </c>
      <c r="AB2093" s="228" t="str">
        <f t="shared" si="27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7"/>
        <v>0</v>
      </c>
      <c r="AB2094" s="228" t="str">
        <f t="shared" si="27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7"/>
        <v>0</v>
      </c>
      <c r="AB2095" s="228" t="str">
        <f t="shared" si="27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7"/>
        <v>0</v>
      </c>
      <c r="AB2096" s="228" t="str">
        <f t="shared" si="27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7"/>
        <v>0</v>
      </c>
      <c r="AB2097" s="228" t="str">
        <f t="shared" si="27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7"/>
        <v>0</v>
      </c>
      <c r="AB2098" s="228" t="str">
        <f t="shared" si="27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7"/>
        <v>0</v>
      </c>
      <c r="AB2099" s="228" t="str">
        <f t="shared" si="27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7"/>
        <v>0</v>
      </c>
      <c r="AB2100" s="228" t="str">
        <f t="shared" si="27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7"/>
        <v>0</v>
      </c>
      <c r="AB2101" s="228" t="str">
        <f t="shared" si="27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7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80">IF(AND(C2102="Smelter not listed",OR(LEN(D2102)=0,LEN(E2102)=0)),1,0)</f>
        <v>0</v>
      </c>
      <c r="AB2102" s="228" t="str">
        <f t="shared" ref="AB2102" si="28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82">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283">IF(AND(C2103="Smelter not listed",OR(LEN(D2103)=0,LEN(E2103)=0)),1,0)</f>
        <v>0</v>
      </c>
      <c r="AB2103" s="228" t="str">
        <f t="shared" ref="AB2103:AB2134" si="284">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3"/>
        <v>0</v>
      </c>
      <c r="AB2104" s="228" t="str">
        <f t="shared" si="28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3"/>
        <v>0</v>
      </c>
      <c r="AB2105" s="228" t="str">
        <f t="shared" si="28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3"/>
        <v>0</v>
      </c>
      <c r="AB2106" s="228" t="str">
        <f t="shared" si="28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3"/>
        <v>0</v>
      </c>
      <c r="AB2107" s="228" t="str">
        <f t="shared" si="28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3"/>
        <v>0</v>
      </c>
      <c r="AB2127" s="228" t="str">
        <f t="shared" si="28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3"/>
        <v>0</v>
      </c>
      <c r="AB2128" s="228" t="str">
        <f t="shared" si="28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3"/>
        <v>0</v>
      </c>
      <c r="AB2129" s="228" t="str">
        <f t="shared" si="28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3"/>
        <v>0</v>
      </c>
      <c r="AB2130" s="228" t="str">
        <f t="shared" si="28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3"/>
        <v>0</v>
      </c>
      <c r="AB2131" s="228" t="str">
        <f t="shared" si="28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3"/>
        <v>0</v>
      </c>
      <c r="AB2132" s="228" t="str">
        <f t="shared" si="28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3"/>
        <v>0</v>
      </c>
      <c r="AB2133" s="228" t="str">
        <f t="shared" si="28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3"/>
        <v>0</v>
      </c>
      <c r="AB2134" s="228" t="str">
        <f t="shared" si="28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285">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286">IF(AND(C2135="Smelter not listed",OR(LEN(D2135)=0,LEN(E2135)=0)),1,0)</f>
        <v>0</v>
      </c>
      <c r="AB2135" s="228" t="str">
        <f t="shared" ref="AB2135:AB2165" si="287">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6"/>
        <v>0</v>
      </c>
      <c r="AB2136" s="228" t="str">
        <f t="shared" si="28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6"/>
        <v>0</v>
      </c>
      <c r="AB2137" s="228" t="str">
        <f t="shared" si="28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6"/>
        <v>0</v>
      </c>
      <c r="AB2138" s="228" t="str">
        <f t="shared" si="28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6"/>
        <v>0</v>
      </c>
      <c r="AB2139" s="228" t="str">
        <f t="shared" si="28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6"/>
        <v>0</v>
      </c>
      <c r="AB2157" s="228" t="str">
        <f t="shared" si="28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6"/>
        <v>0</v>
      </c>
      <c r="AB2158" s="228" t="str">
        <f t="shared" si="28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6"/>
        <v>0</v>
      </c>
      <c r="AB2159" s="228" t="str">
        <f t="shared" si="28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6"/>
        <v>0</v>
      </c>
      <c r="AB2160" s="228" t="str">
        <f t="shared" si="28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6"/>
        <v>0</v>
      </c>
      <c r="AB2161" s="228" t="str">
        <f t="shared" si="28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6"/>
        <v>0</v>
      </c>
      <c r="AB2162" s="228" t="str">
        <f t="shared" si="28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6"/>
        <v>0</v>
      </c>
      <c r="AB2163" s="228" t="str">
        <f t="shared" si="28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6"/>
        <v>0</v>
      </c>
      <c r="AB2164" s="228" t="str">
        <f t="shared" si="28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6"/>
        <v>0</v>
      </c>
      <c r="AB2165" s="228" t="str">
        <f t="shared" si="28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28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289">IF(AND(C2166="Smelter not listed",OR(LEN(D2166)=0,LEN(E2166)=0)),1,0)</f>
        <v>0</v>
      </c>
      <c r="AB2166" s="228" t="str">
        <f t="shared" ref="AB2166" si="29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291">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292">IF(AND(C2167="Smelter not listed",OR(LEN(D2167)=0,LEN(E2167)=0)),1,0)</f>
        <v>0</v>
      </c>
      <c r="AB2167" s="228" t="str">
        <f t="shared" ref="AB2167:AB2198" si="293">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2"/>
        <v>0</v>
      </c>
      <c r="AB2168" s="228" t="str">
        <f t="shared" si="29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2"/>
        <v>0</v>
      </c>
      <c r="AB2169" s="228" t="str">
        <f t="shared" si="29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2"/>
        <v>0</v>
      </c>
      <c r="AB2170" s="228" t="str">
        <f t="shared" si="29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2"/>
        <v>0</v>
      </c>
      <c r="AB2171" s="228" t="str">
        <f t="shared" si="29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2"/>
        <v>0</v>
      </c>
      <c r="AB2191" s="228" t="str">
        <f t="shared" si="29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2"/>
        <v>0</v>
      </c>
      <c r="AB2192" s="228" t="str">
        <f t="shared" si="29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2"/>
        <v>0</v>
      </c>
      <c r="AB2193" s="228" t="str">
        <f t="shared" si="29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2"/>
        <v>0</v>
      </c>
      <c r="AB2194" s="228" t="str">
        <f t="shared" si="29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2"/>
        <v>0</v>
      </c>
      <c r="AB2195" s="228" t="str">
        <f t="shared" si="29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2"/>
        <v>0</v>
      </c>
      <c r="AB2196" s="228" t="str">
        <f t="shared" si="29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2"/>
        <v>0</v>
      </c>
      <c r="AB2197" s="228" t="str">
        <f t="shared" si="29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2"/>
        <v>0</v>
      </c>
      <c r="AB2198" s="228" t="str">
        <f t="shared" si="29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294">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295">IF(AND(C2199="Smelter not listed",OR(LEN(D2199)=0,LEN(E2199)=0)),1,0)</f>
        <v>0</v>
      </c>
      <c r="AB2199" s="228" t="str">
        <f t="shared" ref="AB2199:AB2229" si="296">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5"/>
        <v>0</v>
      </c>
      <c r="AB2200" s="228" t="str">
        <f t="shared" si="29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5"/>
        <v>0</v>
      </c>
      <c r="AB2201" s="228" t="str">
        <f t="shared" si="29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5"/>
        <v>0</v>
      </c>
      <c r="AB2202" s="228" t="str">
        <f t="shared" si="29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5"/>
        <v>0</v>
      </c>
      <c r="AB2203" s="228" t="str">
        <f t="shared" si="29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5"/>
        <v>0</v>
      </c>
      <c r="AB2221" s="228" t="str">
        <f t="shared" si="29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5"/>
        <v>0</v>
      </c>
      <c r="AB2222" s="228" t="str">
        <f t="shared" si="29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5"/>
        <v>0</v>
      </c>
      <c r="AB2223" s="228" t="str">
        <f t="shared" si="29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5"/>
        <v>0</v>
      </c>
      <c r="AB2224" s="228" t="str">
        <f t="shared" si="29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5"/>
        <v>0</v>
      </c>
      <c r="AB2225" s="228" t="str">
        <f t="shared" si="29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5"/>
        <v>0</v>
      </c>
      <c r="AB2226" s="228" t="str">
        <f t="shared" si="29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5"/>
        <v>0</v>
      </c>
      <c r="AB2227" s="228" t="str">
        <f t="shared" si="29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5"/>
        <v>0</v>
      </c>
      <c r="AB2228" s="228" t="str">
        <f t="shared" si="29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5"/>
        <v>0</v>
      </c>
      <c r="AB2229" s="228" t="str">
        <f t="shared" si="29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29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298">IF(AND(C2230="Smelter not listed",OR(LEN(D2230)=0,LEN(E2230)=0)),1,0)</f>
        <v>0</v>
      </c>
      <c r="AB2230" s="228" t="str">
        <f t="shared" ref="AB2230" si="29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00">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01">IF(AND(C2231="Smelter not listed",OR(LEN(D2231)=0,LEN(E2231)=0)),1,0)</f>
        <v>0</v>
      </c>
      <c r="AB2231" s="228" t="str">
        <f t="shared" ref="AB2231:AB2262" si="302">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1"/>
        <v>0</v>
      </c>
      <c r="AB2232" s="228" t="str">
        <f t="shared" si="30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1"/>
        <v>0</v>
      </c>
      <c r="AB2233" s="228" t="str">
        <f t="shared" si="30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1"/>
        <v>0</v>
      </c>
      <c r="AB2234" s="228" t="str">
        <f t="shared" si="30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1"/>
        <v>0</v>
      </c>
      <c r="AB2235" s="228" t="str">
        <f t="shared" si="30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1"/>
        <v>0</v>
      </c>
      <c r="AB2255" s="228" t="str">
        <f t="shared" si="30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1"/>
        <v>0</v>
      </c>
      <c r="AB2256" s="228" t="str">
        <f t="shared" si="30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1"/>
        <v>0</v>
      </c>
      <c r="AB2257" s="228" t="str">
        <f t="shared" si="30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1"/>
        <v>0</v>
      </c>
      <c r="AB2258" s="228" t="str">
        <f t="shared" si="30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1"/>
        <v>0</v>
      </c>
      <c r="AB2259" s="228" t="str">
        <f t="shared" si="30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1"/>
        <v>0</v>
      </c>
      <c r="AB2260" s="228" t="str">
        <f t="shared" si="30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1"/>
        <v>0</v>
      </c>
      <c r="AB2261" s="228" t="str">
        <f t="shared" si="30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1"/>
        <v>0</v>
      </c>
      <c r="AB2262" s="228" t="str">
        <f t="shared" si="30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03">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04">IF(AND(C2263="Smelter not listed",OR(LEN(D2263)=0,LEN(E2263)=0)),1,0)</f>
        <v>0</v>
      </c>
      <c r="AB2263" s="228" t="str">
        <f t="shared" ref="AB2263:AB2293" si="305">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4"/>
        <v>0</v>
      </c>
      <c r="AB2264" s="228" t="str">
        <f t="shared" si="30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4"/>
        <v>0</v>
      </c>
      <c r="AB2265" s="228" t="str">
        <f t="shared" si="30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4"/>
        <v>0</v>
      </c>
      <c r="AB2266" s="228" t="str">
        <f t="shared" si="30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4"/>
        <v>0</v>
      </c>
      <c r="AB2267" s="228" t="str">
        <f t="shared" si="30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4"/>
        <v>0</v>
      </c>
      <c r="AB2285" s="228" t="str">
        <f t="shared" si="30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4"/>
        <v>0</v>
      </c>
      <c r="AB2286" s="228" t="str">
        <f t="shared" si="30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4"/>
        <v>0</v>
      </c>
      <c r="AB2287" s="228" t="str">
        <f t="shared" si="30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4"/>
        <v>0</v>
      </c>
      <c r="AB2288" s="228" t="str">
        <f t="shared" si="30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4"/>
        <v>0</v>
      </c>
      <c r="AB2289" s="228" t="str">
        <f t="shared" si="30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4"/>
        <v>0</v>
      </c>
      <c r="AB2290" s="228" t="str">
        <f t="shared" si="30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4"/>
        <v>0</v>
      </c>
      <c r="AB2291" s="228" t="str">
        <f t="shared" si="30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4"/>
        <v>0</v>
      </c>
      <c r="AB2292" s="228" t="str">
        <f t="shared" si="30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4"/>
        <v>0</v>
      </c>
      <c r="AB2293" s="228" t="str">
        <f t="shared" si="30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0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07">IF(AND(C2294="Smelter not listed",OR(LEN(D2294)=0,LEN(E2294)=0)),1,0)</f>
        <v>0</v>
      </c>
      <c r="AB2294" s="228" t="str">
        <f t="shared" ref="AB2294" si="30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09">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10">IF(AND(C2295="Smelter not listed",OR(LEN(D2295)=0,LEN(E2295)=0)),1,0)</f>
        <v>0</v>
      </c>
      <c r="AB2295" s="228" t="str">
        <f t="shared" ref="AB2295:AB2326" si="311">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0"/>
        <v>0</v>
      </c>
      <c r="AB2296" s="228" t="str">
        <f t="shared" si="31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0"/>
        <v>0</v>
      </c>
      <c r="AB2297" s="228" t="str">
        <f t="shared" si="31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0"/>
        <v>0</v>
      </c>
      <c r="AB2298" s="228" t="str">
        <f t="shared" si="31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0"/>
        <v>0</v>
      </c>
      <c r="AB2299" s="228" t="str">
        <f t="shared" si="31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0"/>
        <v>0</v>
      </c>
      <c r="AB2319" s="228" t="str">
        <f t="shared" si="31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0"/>
        <v>0</v>
      </c>
      <c r="AB2320" s="228" t="str">
        <f t="shared" si="31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0"/>
        <v>0</v>
      </c>
      <c r="AB2321" s="228" t="str">
        <f t="shared" si="31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0"/>
        <v>0</v>
      </c>
      <c r="AB2322" s="228" t="str">
        <f t="shared" si="31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0"/>
        <v>0</v>
      </c>
      <c r="AB2323" s="228" t="str">
        <f t="shared" si="31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0"/>
        <v>0</v>
      </c>
      <c r="AB2324" s="228" t="str">
        <f t="shared" si="31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0"/>
        <v>0</v>
      </c>
      <c r="AB2325" s="228" t="str">
        <f t="shared" si="31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0"/>
        <v>0</v>
      </c>
      <c r="AB2326" s="228" t="str">
        <f t="shared" si="31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12">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13">IF(AND(C2327="Smelter not listed",OR(LEN(D2327)=0,LEN(E2327)=0)),1,0)</f>
        <v>0</v>
      </c>
      <c r="AB2327" s="228" t="str">
        <f t="shared" ref="AB2327:AB2357" si="314">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3"/>
        <v>0</v>
      </c>
      <c r="AB2328" s="228" t="str">
        <f t="shared" si="31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3"/>
        <v>0</v>
      </c>
      <c r="AB2329" s="228" t="str">
        <f t="shared" si="31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3"/>
        <v>0</v>
      </c>
      <c r="AB2330" s="228" t="str">
        <f t="shared" si="31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3"/>
        <v>0</v>
      </c>
      <c r="AB2331" s="228" t="str">
        <f t="shared" si="31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3"/>
        <v>0</v>
      </c>
      <c r="AB2349" s="228" t="str">
        <f t="shared" si="31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3"/>
        <v>0</v>
      </c>
      <c r="AB2350" s="228" t="str">
        <f t="shared" si="31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3"/>
        <v>0</v>
      </c>
      <c r="AB2351" s="228" t="str">
        <f t="shared" si="31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3"/>
        <v>0</v>
      </c>
      <c r="AB2352" s="228" t="str">
        <f t="shared" si="31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3"/>
        <v>0</v>
      </c>
      <c r="AB2353" s="228" t="str">
        <f t="shared" si="31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3"/>
        <v>0</v>
      </c>
      <c r="AB2354" s="228" t="str">
        <f t="shared" si="31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3"/>
        <v>0</v>
      </c>
      <c r="AB2355" s="228" t="str">
        <f t="shared" si="31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3"/>
        <v>0</v>
      </c>
      <c r="AB2356" s="228" t="str">
        <f t="shared" si="31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3"/>
        <v>0</v>
      </c>
      <c r="AB2357" s="228" t="str">
        <f t="shared" si="31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1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16">IF(AND(C2358="Smelter not listed",OR(LEN(D2358)=0,LEN(E2358)=0)),1,0)</f>
        <v>0</v>
      </c>
      <c r="AB2358" s="228" t="str">
        <f t="shared" ref="AB2358" si="31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18">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19">IF(AND(C2359="Smelter not listed",OR(LEN(D2359)=0,LEN(E2359)=0)),1,0)</f>
        <v>0</v>
      </c>
      <c r="AB2359" s="228" t="str">
        <f t="shared" ref="AB2359:AB2390" si="320">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9"/>
        <v>0</v>
      </c>
      <c r="AB2360" s="228" t="str">
        <f t="shared" si="32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9"/>
        <v>0</v>
      </c>
      <c r="AB2361" s="228" t="str">
        <f t="shared" si="32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9"/>
        <v>0</v>
      </c>
      <c r="AB2362" s="228" t="str">
        <f t="shared" si="32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9"/>
        <v>0</v>
      </c>
      <c r="AB2363" s="228" t="str">
        <f t="shared" si="32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9"/>
        <v>0</v>
      </c>
      <c r="AB2383" s="228" t="str">
        <f t="shared" si="32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9"/>
        <v>0</v>
      </c>
      <c r="AB2384" s="228" t="str">
        <f t="shared" si="32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9"/>
        <v>0</v>
      </c>
      <c r="AB2385" s="228" t="str">
        <f t="shared" si="32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9"/>
        <v>0</v>
      </c>
      <c r="AB2386" s="228" t="str">
        <f t="shared" si="32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9"/>
        <v>0</v>
      </c>
      <c r="AB2387" s="228" t="str">
        <f t="shared" si="32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9"/>
        <v>0</v>
      </c>
      <c r="AB2388" s="228" t="str">
        <f t="shared" si="32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9"/>
        <v>0</v>
      </c>
      <c r="AB2389" s="228" t="str">
        <f t="shared" si="32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9"/>
        <v>0</v>
      </c>
      <c r="AB2390" s="228" t="str">
        <f t="shared" si="32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21">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22">IF(AND(C2391="Smelter not listed",OR(LEN(D2391)=0,LEN(E2391)=0)),1,0)</f>
        <v>0</v>
      </c>
      <c r="AB2391" s="228" t="str">
        <f t="shared" ref="AB2391:AB2421" si="323">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2"/>
        <v>0</v>
      </c>
      <c r="AB2392" s="228" t="str">
        <f t="shared" si="32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2"/>
        <v>0</v>
      </c>
      <c r="AB2393" s="228" t="str">
        <f t="shared" si="32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2"/>
        <v>0</v>
      </c>
      <c r="AB2394" s="228" t="str">
        <f t="shared" si="32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2"/>
        <v>0</v>
      </c>
      <c r="AB2395" s="228" t="str">
        <f t="shared" si="32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2"/>
        <v>0</v>
      </c>
      <c r="AB2413" s="228" t="str">
        <f t="shared" si="32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2"/>
        <v>0</v>
      </c>
      <c r="AB2414" s="228" t="str">
        <f t="shared" si="32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2"/>
        <v>0</v>
      </c>
      <c r="AB2415" s="228" t="str">
        <f t="shared" si="32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2"/>
        <v>0</v>
      </c>
      <c r="AB2416" s="228" t="str">
        <f t="shared" si="32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2"/>
        <v>0</v>
      </c>
      <c r="AB2417" s="228" t="str">
        <f t="shared" si="32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2"/>
        <v>0</v>
      </c>
      <c r="AB2418" s="228" t="str">
        <f t="shared" si="32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2"/>
        <v>0</v>
      </c>
      <c r="AB2419" s="228" t="str">
        <f t="shared" si="32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2"/>
        <v>0</v>
      </c>
      <c r="AB2420" s="228" t="str">
        <f t="shared" si="32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2"/>
        <v>0</v>
      </c>
      <c r="AB2421" s="228" t="str">
        <f t="shared" si="32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2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25">IF(AND(C2422="Smelter not listed",OR(LEN(D2422)=0,LEN(E2422)=0)),1,0)</f>
        <v>0</v>
      </c>
      <c r="AB2422" s="228" t="str">
        <f t="shared" ref="AB2422" si="32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27">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28">IF(AND(C2423="Smelter not listed",OR(LEN(D2423)=0,LEN(E2423)=0)),1,0)</f>
        <v>0</v>
      </c>
      <c r="AB2423" s="228" t="str">
        <f t="shared" ref="AB2423:AB2454" si="329">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8"/>
        <v>0</v>
      </c>
      <c r="AB2424" s="228" t="str">
        <f t="shared" si="32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8"/>
        <v>0</v>
      </c>
      <c r="AB2425" s="228" t="str">
        <f t="shared" si="32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8"/>
        <v>0</v>
      </c>
      <c r="AB2426" s="228" t="str">
        <f t="shared" si="32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8"/>
        <v>0</v>
      </c>
      <c r="AB2427" s="228" t="str">
        <f t="shared" si="32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8"/>
        <v>0</v>
      </c>
      <c r="AB2447" s="228" t="str">
        <f t="shared" si="32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8"/>
        <v>0</v>
      </c>
      <c r="AB2448" s="228" t="str">
        <f t="shared" si="32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8"/>
        <v>0</v>
      </c>
      <c r="AB2449" s="228" t="str">
        <f t="shared" si="32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8"/>
        <v>0</v>
      </c>
      <c r="AB2450" s="228" t="str">
        <f t="shared" si="32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8"/>
        <v>0</v>
      </c>
      <c r="AB2451" s="228" t="str">
        <f t="shared" si="32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8"/>
        <v>0</v>
      </c>
      <c r="AB2452" s="228" t="str">
        <f t="shared" si="32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8"/>
        <v>0</v>
      </c>
      <c r="AB2453" s="228" t="str">
        <f t="shared" si="32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8"/>
        <v>0</v>
      </c>
      <c r="AB2454" s="228" t="str">
        <f t="shared" si="32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30">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31">IF(AND(C2455="Smelter not listed",OR(LEN(D2455)=0,LEN(E2455)=0)),1,0)</f>
        <v>0</v>
      </c>
      <c r="AB2455" s="228" t="str">
        <f t="shared" ref="AB2455:AB2485" si="332">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1"/>
        <v>0</v>
      </c>
      <c r="AB2456" s="228" t="str">
        <f t="shared" si="332"/>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1"/>
        <v>0</v>
      </c>
      <c r="AB2457" s="228" t="str">
        <f t="shared" si="332"/>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1"/>
        <v>0</v>
      </c>
      <c r="AB2458" s="228" t="str">
        <f t="shared" si="332"/>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1"/>
        <v>0</v>
      </c>
      <c r="AB2459" s="228" t="str">
        <f t="shared" si="332"/>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si="33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 t="shared" si="33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1"/>
        <v>0</v>
      </c>
      <c r="AB2479" s="228" t="str">
        <f t="shared" si="33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1"/>
        <v>0</v>
      </c>
      <c r="AB2480" s="228" t="str">
        <f t="shared" si="33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1"/>
        <v>0</v>
      </c>
      <c r="AB2481" s="228" t="str">
        <f t="shared" si="33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1"/>
        <v>0</v>
      </c>
      <c r="AB2482" s="228" t="str">
        <f t="shared" si="33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1"/>
        <v>0</v>
      </c>
      <c r="AB2483" s="228" t="str">
        <f t="shared" si="33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1"/>
        <v>0</v>
      </c>
      <c r="AB2484" s="228" t="str">
        <f t="shared" si="33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1"/>
        <v>0</v>
      </c>
      <c r="AB2485" s="228" t="str">
        <f t="shared" si="33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3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1"/>
        <v>0</v>
      </c>
      <c r="AB2486" s="228" t="str">
        <f t="shared" ref="AB2486" si="334">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1"/>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35">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36">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36"/>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36"/>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36"/>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6"/>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5" t="str">
        <f>IF(LEN(A2499)=0,"",INDEX('Smelter Look-up'!$A:$A,MATCH($A2499,'Smelter Look-up'!$E:$E,0)))</f>
        <v/>
      </c>
      <c r="C2499" s="186" t="str">
        <f>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33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A98fmlfEW9fZUHg+AxQnLInHGxueK6X27w9Vo9AmSPxy391IoROBQeFprctRr4WRCjtcinAeOtJuRNHmo/YkBw==" saltValue="WdOfeCWOAljRt+M2zHTfBQ=="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4265F3-17D0-4DC1-8340-6CC6E4A68353}"/>
    </customSheetView>
  </customSheetViews>
  <mergeCells count="3">
    <mergeCell ref="J2:O2"/>
    <mergeCell ref="B3:E3"/>
    <mergeCell ref="G3:I3"/>
  </mergeCells>
  <conditionalFormatting sqref="A5:A210">
    <cfRule type="expression" dxfId="46" priority="407" stopIfTrue="1">
      <formula>IF(AND(B5&lt;&gt;"",A5=""),TRUE)</formula>
    </cfRule>
  </conditionalFormatting>
  <conditionalFormatting sqref="B5:B210">
    <cfRule type="expression" dxfId="45" priority="369" stopIfTrue="1">
      <formula>IF(B5="",TRUE)</formula>
    </cfRule>
    <cfRule type="expression" dxfId="44" priority="370" stopIfTrue="1">
      <formula>IF(AND(COUNTIF(MetalSmelter,B5&amp;A5)=0,LEN(A5)&gt;0),TRUE,FALSE)</formula>
    </cfRule>
  </conditionalFormatting>
  <conditionalFormatting sqref="B212:B2499">
    <cfRule type="expression" dxfId="42" priority="1" stopIfTrue="1">
      <formula>IF(B212="",TRUE)</formula>
    </cfRule>
    <cfRule type="expression" dxfId="41" priority="2" stopIfTrue="1">
      <formula>IF(AND(COUNTIF(MetalSmelter,B212&amp;C212)=0,LEN(C212)&gt;0),TRUE,FALSE)</formula>
    </cfRule>
  </conditionalFormatting>
  <conditionalFormatting sqref="C5">
    <cfRule type="expression" dxfId="38" priority="404" stopIfTrue="1">
      <formula>IF(AND(#REF!&lt;&gt;"",C5=""),TRUE)</formula>
    </cfRule>
  </conditionalFormatting>
  <conditionalFormatting sqref="C212:C2499">
    <cfRule type="expression" dxfId="36" priority="9" stopIfTrue="1">
      <formula>IF(AND(B212&lt;&gt;"",C212=""),TRUE)</formula>
    </cfRule>
  </conditionalFormatting>
  <conditionalFormatting sqref="D5 D212:D2499">
    <cfRule type="expression" dxfId="35" priority="13" stopIfTrue="1">
      <formula>IF(AND(LEN($C5)&gt;0,AND($C5&lt;&gt;"Smelter Not Listed",ISBLANK($D5))),1,0)</formula>
    </cfRule>
    <cfRule type="expression" dxfId="34" priority="20" stopIfTrue="1">
      <formula>IF(AND(D5="",$C5=$X$4),TRUE)</formula>
    </cfRule>
    <cfRule type="expression" dxfId="33" priority="21" stopIfTrue="1">
      <formula>IF(FIND("!",D5),TRUE)</formula>
    </cfRule>
  </conditionalFormatting>
  <conditionalFormatting sqref="D6:D93 D95:D133 D135:D142 D144:D175 D177:D188 D190:D211">
    <cfRule type="expression" dxfId="32" priority="384" stopIfTrue="1">
      <formula>IF(AND(LEN($A5)&gt;0,AND($A5&lt;&gt;"Smelter Not Listed",ISBLANK($D6))),1,0)</formula>
    </cfRule>
    <cfRule type="expression" dxfId="31" priority="385" stopIfTrue="1">
      <formula>IF(AND(D6="",$A5=$X$4),TRUE)</formula>
    </cfRule>
    <cfRule type="expression" dxfId="30" priority="386" stopIfTrue="1">
      <formula>IF(FIND("!",D6),TRUE)</formula>
    </cfRule>
  </conditionalFormatting>
  <conditionalFormatting sqref="D94 D176 D189 D143">
    <cfRule type="expression" dxfId="29" priority="424" stopIfTrue="1">
      <formula>IF(AND(LEN(#REF!)&gt;0,AND(#REF!&lt;&gt;"Smelter Not Listed",ISBLANK($D94))),1,0)</formula>
    </cfRule>
    <cfRule type="expression" dxfId="28" priority="425" stopIfTrue="1">
      <formula>IF(AND(D94="",#REF!=$X$4),TRUE)</formula>
    </cfRule>
    <cfRule type="expression" dxfId="27" priority="426" stopIfTrue="1">
      <formula>IF(FIND("!",D94),TRUE)</formula>
    </cfRule>
  </conditionalFormatting>
  <conditionalFormatting sqref="E5:E209">
    <cfRule type="expression" dxfId="26" priority="402" stopIfTrue="1">
      <formula>IF(AND(LEN(#REF!)&gt;0,#REF!&lt;&gt;$E5),TRUE,FALSE)</formula>
    </cfRule>
  </conditionalFormatting>
  <conditionalFormatting sqref="E210">
    <cfRule type="expression" dxfId="25" priority="365" stopIfTrue="1">
      <formula>IF(AND(LEN($A211)&gt;0,$A211&lt;&gt;$E210),TRUE,FALSE)</formula>
    </cfRule>
  </conditionalFormatting>
  <conditionalFormatting sqref="F5">
    <cfRule type="expression" dxfId="24" priority="398" stopIfTrue="1">
      <formula>IF(AND(LEN(#REF!)&gt;0,#REF!&lt;&gt;$F5),TRUE,FALSE)</formula>
    </cfRule>
  </conditionalFormatting>
  <conditionalFormatting sqref="F212:F2499">
    <cfRule type="expression" dxfId="23" priority="5" stopIfTrue="1">
      <formula>IF(AND(LEN($A212)&gt;0,$A212&lt;&gt;$F212),TRUE,FALSE)</formula>
    </cfRule>
  </conditionalFormatting>
  <conditionalFormatting sqref="G5:G2499">
    <cfRule type="expression" dxfId="22" priority="22" stopIfTrue="1">
      <formula>IF(FIND("Enter smelter details",G5),TRUE)</formula>
    </cfRule>
  </conditionalFormatting>
  <conditionalFormatting sqref="H5:H210">
    <cfRule type="expression" dxfId="21" priority="399" stopIfTrue="1">
      <formula>IF(AND(H5="",$A5=$X$4),TRUE)</formula>
    </cfRule>
    <cfRule type="expression" dxfId="20" priority="400" stopIfTrue="1">
      <formula>IF(FIND("!",H5),TRUE)</formula>
    </cfRule>
  </conditionalFormatting>
  <conditionalFormatting sqref="R5 E212:E2499 R212:R2499">
    <cfRule type="expression" dxfId="19" priority="7" stopIfTrue="1">
      <formula>IF(AND(E5="",$C5=$X$4),TRUE)</formula>
    </cfRule>
    <cfRule type="expression" dxfId="18" priority="8" stopIfTrue="1">
      <formula>IF(FIND("!",E5),TRUE)</formula>
    </cfRule>
  </conditionalFormatting>
  <conditionalFormatting sqref="R6:R93 R95:R133 R135:R142 R144:R175 R177:R188 R190:R211">
    <cfRule type="expression" dxfId="17" priority="394" stopIfTrue="1">
      <formula>IF(AND(R6="",$A5=$X$4),TRUE)</formula>
    </cfRule>
    <cfRule type="expression" dxfId="16" priority="395" stopIfTrue="1">
      <formula>IF(FIND("!",R6),TRUE)</formula>
    </cfRule>
  </conditionalFormatting>
  <conditionalFormatting sqref="R94">
    <cfRule type="expression" dxfId="15" priority="444" stopIfTrue="1">
      <formula>IF(AND(R94="",#REF!=$X$4),TRUE)</formula>
    </cfRule>
    <cfRule type="expression" dxfId="14" priority="445" stopIfTrue="1">
      <formula>IF(FIND("!",R94),TRUE)</formula>
    </cfRule>
  </conditionalFormatting>
  <conditionalFormatting sqref="R143">
    <cfRule type="expression" dxfId="13" priority="532" stopIfTrue="1">
      <formula>IF(AND(R143="",#REF!=$X$4),TRUE)</formula>
    </cfRule>
    <cfRule type="expression" dxfId="12" priority="533" stopIfTrue="1">
      <formula>IF(FIND("!",R143),TRUE)</formula>
    </cfRule>
  </conditionalFormatting>
  <conditionalFormatting sqref="R176 R189">
    <cfRule type="expression" dxfId="11" priority="482" stopIfTrue="1">
      <formula>IF(AND(R176="",#REF!=$X$4),TRUE)</formula>
    </cfRule>
    <cfRule type="expression" dxfId="10" priority="483" stopIfTrue="1">
      <formula>IF(FIND("!",R176),TRUE)</formula>
    </cfRule>
  </conditionalFormatting>
  <conditionalFormatting sqref="D134">
    <cfRule type="expression" dxfId="4" priority="550" stopIfTrue="1">
      <formula>IF(AND(LEN(#REF!)&gt;0,AND(#REF!&lt;&gt;"Smelter Not Listed",ISBLANK($D134))),1,0)</formula>
    </cfRule>
    <cfRule type="expression" dxfId="3" priority="551" stopIfTrue="1">
      <formula>IF(AND(D134="",#REF!=$X$4),TRUE)</formula>
    </cfRule>
    <cfRule type="expression" dxfId="2" priority="552" stopIfTrue="1">
      <formula>IF(FIND("!",D134),TRUE)</formula>
    </cfRule>
  </conditionalFormatting>
  <conditionalFormatting sqref="R134">
    <cfRule type="expression" dxfId="1" priority="588" stopIfTrue="1">
      <formula>IF(AND(R134="",#REF!=$X$4),TRUE)</formula>
    </cfRule>
    <cfRule type="expression" dxfId="0" priority="589" stopIfTrue="1">
      <formula>IF(FIND("!",R134),TRUE)</formula>
    </cfRule>
  </conditionalFormatting>
  <dataValidations count="5">
    <dataValidation type="list" allowBlank="1" showInputMessage="1" showErrorMessage="1" sqref="E212:E2499 H5:H210" xr:uid="{00000000-0002-0000-0400-000003000000}">
      <formula1>CL</formula1>
    </dataValidation>
    <dataValidation allowBlank="1" showErrorMessage="1" sqref="F5:G5 F212:G2499 E5:E210 G6:G211" xr:uid="{00000000-0002-0000-0400-000001000000}"/>
    <dataValidation type="list" showInputMessage="1" showErrorMessage="1" sqref="C212:C2499 C5 A5:A210" xr:uid="{00000000-0002-0000-0400-000002000000}">
      <formula1>SN</formula1>
    </dataValidation>
    <dataValidation type="list" allowBlank="1" showInputMessage="1" showErrorMessage="1" sqref="B212:B2499 B5:B210" xr:uid="{00000000-0002-0000-0400-000000000000}">
      <formula1>Metal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A5:A210</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B5:B210</xm:sqref>
        </x14:conditionalFormatting>
        <x14:conditionalFormatting xmlns:xm="http://schemas.microsoft.com/office/excel/2006/main">
          <x14:cfRule type="expression" priority="6" stopIfTrue="1" id="{3A2C08C1-A3CB-4039-99D1-6146192A6F94}">
            <xm:f>IF(OR(AND(B212="Tantalum",Declaration!$P$38=""),AND(B212="Tin",Declaration!$P$39=""),AND(B212="Gold",Declaration!$P$40=""),AND(B212="Tungsten",Declaration!$P$41="")),TRUE,FALSE)</xm:f>
            <x14:dxf>
              <fill>
                <patternFill>
                  <bgColor rgb="FFFF0000"/>
                </patternFill>
              </fill>
            </x14:dxf>
          </x14:cfRule>
          <xm:sqref>B212:B2499</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IF(OR(AND(B212="Tantalum",Declaration!$P$38=""),AND(B212="Tin",Declaration!$P$39=""),AND(B212="Gold",Declaration!$P$40=""),AND(B212="Tungsten",Declaration!$P$41="")),TRUE,FALSE)</xm:f>
            <x14:dxf>
              <fill>
                <patternFill>
                  <bgColor rgb="FFFF0000"/>
                </patternFill>
              </fill>
            </x14:dxf>
          </x14:cfRule>
          <xm:sqref>C212:C2499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List'!AB$5:AB$2499,"Tantalum?*")&gt;0),0,1)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conditionalFormatting sqref="B64">
    <cfRule type="expression" dxfId="6"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15824</v>
      </c>
      <c r="C6" s="98" t="s">
        <v>15825</v>
      </c>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2025-10-11T12:46:56Z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